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kon\Downloads\"/>
    </mc:Choice>
  </mc:AlternateContent>
  <xr:revisionPtr revIDLastSave="0" documentId="13_ncr:1_{3F3BE7F1-7DD8-4147-B150-4B776F7A29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åmelding" sheetId="1" r:id="rId1"/>
    <sheet name="Deltakere" sheetId="2" r:id="rId2"/>
    <sheet name="Døgn" sheetId="3" r:id="rId3"/>
    <sheet name="Betalingsgrunnlag" sheetId="5" r:id="rId4"/>
    <sheet name="Veiledning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2" l="1"/>
  <c r="C7" i="5"/>
  <c r="B7" i="5"/>
  <c r="B6" i="5"/>
  <c r="B5" i="5"/>
  <c r="B4" i="5"/>
  <c r="B27" i="5"/>
  <c r="D27" i="5" s="1"/>
  <c r="E4" i="5"/>
  <c r="B24" i="5"/>
  <c r="D24" i="5" s="1"/>
  <c r="B55" i="1"/>
  <c r="S55" i="2"/>
  <c r="C31" i="1" s="1"/>
  <c r="E31" i="1" s="1"/>
  <c r="P55" i="2"/>
  <c r="C28" i="1" s="1"/>
  <c r="E28" i="1" s="1"/>
  <c r="T55" i="2"/>
  <c r="C32" i="1" s="1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K30" i="3"/>
  <c r="J30" i="3"/>
  <c r="I30" i="3"/>
  <c r="H30" i="3"/>
  <c r="G30" i="3"/>
  <c r="F30" i="3"/>
  <c r="E30" i="3"/>
  <c r="D30" i="3"/>
  <c r="V55" i="2"/>
  <c r="L5" i="3"/>
  <c r="M5" i="3" s="1"/>
  <c r="L7" i="3"/>
  <c r="M7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6" i="3"/>
  <c r="M6" i="3" s="1"/>
  <c r="Q55" i="2"/>
  <c r="C29" i="1" s="1"/>
  <c r="E29" i="1" s="1"/>
  <c r="W54" i="2"/>
  <c r="X54" i="2" s="1"/>
  <c r="W53" i="2"/>
  <c r="X53" i="2" s="1"/>
  <c r="W52" i="2"/>
  <c r="X52" i="2" s="1"/>
  <c r="W51" i="2"/>
  <c r="X51" i="2" s="1"/>
  <c r="W50" i="2"/>
  <c r="X50" i="2" s="1"/>
  <c r="W49" i="2"/>
  <c r="X49" i="2" s="1"/>
  <c r="W48" i="2"/>
  <c r="X48" i="2" s="1"/>
  <c r="W47" i="2"/>
  <c r="X47" i="2" s="1"/>
  <c r="W46" i="2"/>
  <c r="X46" i="2" s="1"/>
  <c r="W45" i="2"/>
  <c r="X45" i="2" s="1"/>
  <c r="W44" i="2"/>
  <c r="X44" i="2" s="1"/>
  <c r="W43" i="2"/>
  <c r="X43" i="2" s="1"/>
  <c r="W42" i="2"/>
  <c r="X42" i="2" s="1"/>
  <c r="W41" i="2"/>
  <c r="X41" i="2" s="1"/>
  <c r="W40" i="2"/>
  <c r="X40" i="2" s="1"/>
  <c r="W39" i="2"/>
  <c r="X39" i="2" s="1"/>
  <c r="W38" i="2"/>
  <c r="X38" i="2" s="1"/>
  <c r="W37" i="2"/>
  <c r="X37" i="2" s="1"/>
  <c r="W36" i="2"/>
  <c r="X36" i="2" s="1"/>
  <c r="W35" i="2"/>
  <c r="X35" i="2" s="1"/>
  <c r="W34" i="2"/>
  <c r="X34" i="2" s="1"/>
  <c r="W33" i="2"/>
  <c r="X33" i="2" s="1"/>
  <c r="W32" i="2"/>
  <c r="X32" i="2" s="1"/>
  <c r="W31" i="2"/>
  <c r="X31" i="2" s="1"/>
  <c r="W30" i="2"/>
  <c r="X30" i="2" s="1"/>
  <c r="W29" i="2"/>
  <c r="X29" i="2" s="1"/>
  <c r="W28" i="2"/>
  <c r="X28" i="2" s="1"/>
  <c r="W27" i="2"/>
  <c r="X27" i="2" s="1"/>
  <c r="W26" i="2"/>
  <c r="X26" i="2" s="1"/>
  <c r="W25" i="2"/>
  <c r="X25" i="2" s="1"/>
  <c r="W24" i="2"/>
  <c r="X24" i="2" s="1"/>
  <c r="W23" i="2"/>
  <c r="X23" i="2" s="1"/>
  <c r="W22" i="2"/>
  <c r="X22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W15" i="2"/>
  <c r="X15" i="2" s="1"/>
  <c r="W14" i="2"/>
  <c r="X14" i="2" s="1"/>
  <c r="W13" i="2"/>
  <c r="X13" i="2" s="1"/>
  <c r="W12" i="2"/>
  <c r="X12" i="2" s="1"/>
  <c r="W11" i="2"/>
  <c r="X11" i="2" s="1"/>
  <c r="W10" i="2"/>
  <c r="X10" i="2" s="1"/>
  <c r="W9" i="2"/>
  <c r="X9" i="2" s="1"/>
  <c r="W8" i="2"/>
  <c r="X8" i="2" s="1"/>
  <c r="W7" i="2"/>
  <c r="X7" i="2" s="1"/>
  <c r="W6" i="2"/>
  <c r="X6" i="2" s="1"/>
  <c r="W5" i="2"/>
  <c r="X5" i="2" s="1"/>
  <c r="C36" i="1"/>
  <c r="E36" i="1" s="1"/>
  <c r="U55" i="2"/>
  <c r="C33" i="1" s="1"/>
  <c r="E33" i="1" s="1"/>
  <c r="R55" i="2"/>
  <c r="C30" i="1" s="1"/>
  <c r="E30" i="1" s="1"/>
  <c r="O55" i="2"/>
  <c r="C27" i="1" s="1"/>
  <c r="E27" i="1" s="1"/>
  <c r="N55" i="2"/>
  <c r="C26" i="1" s="1"/>
  <c r="E26" i="1" s="1"/>
  <c r="B54" i="1" l="1"/>
  <c r="R56" i="2"/>
  <c r="B51" i="1" s="1"/>
  <c r="B17" i="5"/>
  <c r="D17" i="5" s="1"/>
  <c r="B18" i="5"/>
  <c r="D18" i="5" s="1"/>
  <c r="B19" i="5"/>
  <c r="D19" i="5" s="1"/>
  <c r="B20" i="5"/>
  <c r="D20" i="5" s="1"/>
  <c r="B21" i="5"/>
  <c r="D21" i="5" s="1"/>
  <c r="B22" i="5"/>
  <c r="D22" i="5" s="1"/>
  <c r="B23" i="5"/>
  <c r="C19" i="1"/>
  <c r="C18" i="1"/>
  <c r="C17" i="1"/>
  <c r="C16" i="1"/>
  <c r="C15" i="1"/>
  <c r="M31" i="3"/>
  <c r="W55" i="2"/>
  <c r="M30" i="3"/>
  <c r="C34" i="1" s="1"/>
  <c r="B53" i="1" l="1"/>
  <c r="K56" i="2"/>
  <c r="V56" i="2"/>
  <c r="B25" i="5"/>
  <c r="D25" i="5" s="1"/>
  <c r="D29" i="5" s="1"/>
  <c r="C20" i="1"/>
  <c r="B52" i="1"/>
  <c r="C21" i="1"/>
  <c r="D50" i="1" s="1"/>
  <c r="E34" i="1"/>
  <c r="E38" i="1" s="1"/>
  <c r="E50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<sst xmlns="http://schemas.openxmlformats.org/spreadsheetml/2006/main" count="154" uniqueCount="119">
  <si>
    <t>PÅMELDINGSSKJEMA</t>
  </si>
  <si>
    <t>GRUPPE:</t>
  </si>
  <si>
    <t>GRUPPELEDER:</t>
  </si>
  <si>
    <t>ADRESSE:</t>
  </si>
  <si>
    <t>POSTNR:</t>
  </si>
  <si>
    <t>STED:</t>
  </si>
  <si>
    <t>E-POST:</t>
  </si>
  <si>
    <t>MOBIL:</t>
  </si>
  <si>
    <t>KRETS:</t>
  </si>
  <si>
    <t>ROVERE</t>
  </si>
  <si>
    <t>LEDERE</t>
  </si>
  <si>
    <t>SUM DELTAKERE</t>
  </si>
  <si>
    <t>RAJER</t>
  </si>
  <si>
    <t>VI BESTILLER</t>
  </si>
  <si>
    <t>FORNAVN:</t>
  </si>
  <si>
    <t>ETTERNAVN:</t>
  </si>
  <si>
    <t>SUM</t>
  </si>
  <si>
    <t>LEDERE M/MOD</t>
  </si>
  <si>
    <t>SUM BETALES TIL KONTONR 3000 32 43229</t>
  </si>
  <si>
    <t>1. KONTAKTINFORMASJON:</t>
  </si>
  <si>
    <t>2. DELTAKERE:</t>
  </si>
  <si>
    <t>3. RAJER:</t>
  </si>
  <si>
    <t>MERKNAD:</t>
  </si>
  <si>
    <t>SETT TALLET 1 I RIKTIG KOLONNE, ET TALL PR RAD:</t>
  </si>
  <si>
    <t>LEDERBARN</t>
  </si>
  <si>
    <t>PÅRØRENDE:</t>
  </si>
  <si>
    <t>KONTINGENTSATS</t>
  </si>
  <si>
    <t>LEDER</t>
  </si>
  <si>
    <t>DØGN</t>
  </si>
  <si>
    <t>DELTAKER</t>
  </si>
  <si>
    <t>FØDT:</t>
  </si>
  <si>
    <t>DELTAKERE</t>
  </si>
  <si>
    <t>LØR</t>
  </si>
  <si>
    <t>SØN</t>
  </si>
  <si>
    <t>MAN</t>
  </si>
  <si>
    <t>TIR</t>
  </si>
  <si>
    <t>ONS</t>
  </si>
  <si>
    <t>TOR</t>
  </si>
  <si>
    <t>FRE</t>
  </si>
  <si>
    <t>SETT 1-TALL FOR HVER DAG DELTAKEREN ER TILSTEDE</t>
  </si>
  <si>
    <t>DØGNPÅMELDING</t>
  </si>
  <si>
    <t>DELTAKERLISTE</t>
  </si>
  <si>
    <t xml:space="preserve">DØGN </t>
  </si>
  <si>
    <t>BEREGNING</t>
  </si>
  <si>
    <t>Deltakerdøgn:</t>
  </si>
  <si>
    <t>Deltakere:</t>
  </si>
  <si>
    <t>FEILMELDINGER</t>
  </si>
  <si>
    <t>ALDER:</t>
  </si>
  <si>
    <t>ALLERGIER, DIETTER OG ANDRE OPPL.</t>
  </si>
  <si>
    <t>1. KONTAKTINFORMASJON</t>
  </si>
  <si>
    <t>PÅMELDING</t>
  </si>
  <si>
    <t>Fyll ut gruppenavn og krets.</t>
  </si>
  <si>
    <r>
      <t xml:space="preserve">Fyll ut navn og kontaktinformasjon til gruppeleder, </t>
    </r>
    <r>
      <rPr>
        <i/>
        <sz val="11"/>
        <color theme="1"/>
        <rFont val="Calibri"/>
        <family val="2"/>
        <scheme val="minor"/>
      </rPr>
      <t>eller</t>
    </r>
    <r>
      <rPr>
        <sz val="11"/>
        <color theme="1"/>
        <rFont val="Calibri"/>
        <family val="2"/>
        <scheme val="minor"/>
      </rPr>
      <t xml:space="preserve"> kontaktperson i forbindelse med leiren.</t>
    </r>
  </si>
  <si>
    <t>2. DELTAKERE</t>
  </si>
  <si>
    <t>3. RAJER</t>
  </si>
  <si>
    <t>Summen betales til kontonr 3000 32 43229.</t>
  </si>
  <si>
    <t>M/MOD.</t>
  </si>
  <si>
    <t>U. 3 ÅR</t>
  </si>
  <si>
    <t>DELT.</t>
  </si>
  <si>
    <t>LEDERBARN U. 3 ÅR</t>
  </si>
  <si>
    <t>LEDERBARN 3-8 ÅR</t>
  </si>
  <si>
    <t>3-8 ÅR</t>
  </si>
  <si>
    <t xml:space="preserve">Her kommer det opp evt. påminnelser eller feilmeldinger. </t>
  </si>
  <si>
    <t xml:space="preserve">Fyll ut navn, adresse, mobilnr og fødselsdato til deltakerne på leiren. </t>
  </si>
  <si>
    <t>Merknader kan inneholde informasjon om allergier, dietter eller lignende.</t>
  </si>
  <si>
    <t xml:space="preserve">Fyll også ut navn på pårørende og mobilnr de kan kontaktes på i leiruka. </t>
  </si>
  <si>
    <t xml:space="preserve">Fyll ut et 1-tall i riktig kolonne for kontingentsats pr deltaker. </t>
  </si>
  <si>
    <t>(ellers blir det beregnet 0 døgn).</t>
  </si>
  <si>
    <t>REGIONLEIR 2024 - ETT SKRITT FRAM</t>
  </si>
  <si>
    <t xml:space="preserve">REGIONLEIR 2024 - ETT SKRITT FRAM </t>
  </si>
  <si>
    <t>LEDERE/ROVERE MED DØGNPRIS</t>
  </si>
  <si>
    <t>5. TRANSPORT:</t>
  </si>
  <si>
    <t>GRUPPEN REISER MED:</t>
  </si>
  <si>
    <t>STAB</t>
  </si>
  <si>
    <t>ROVERE M/MOD</t>
  </si>
  <si>
    <t>ROVER</t>
  </si>
  <si>
    <t>LEDER/ROVERDØGN</t>
  </si>
  <si>
    <t>BEHOV FOR PARKERING AV</t>
  </si>
  <si>
    <t>6. MERKNADER</t>
  </si>
  <si>
    <t>BIL(ER) OG</t>
  </si>
  <si>
    <t>TILHENGER(E)</t>
  </si>
  <si>
    <t>7. KONTROLL:</t>
  </si>
  <si>
    <t>DØGNDELTAKERE</t>
  </si>
  <si>
    <t xml:space="preserve">Tallene blir automatisk fylt inn basert på data i arkfanene Deltakere og Døgn. </t>
  </si>
  <si>
    <t>Fyll inn antall rajer gruppen ønsker på leiren. Rajene koster kr 40,- pr stk.</t>
  </si>
  <si>
    <t>Denne posten henter antallet med ulike kontingentsatser fra arkfanen Deltakere, Døgn, samt pkt 3 Rajer.</t>
  </si>
  <si>
    <t>5. TRANSPORT</t>
  </si>
  <si>
    <t>Fyll inn hvordan dere skal reise til og fra leiren (privatbiler, buss, rutebuss, tog).</t>
  </si>
  <si>
    <t xml:space="preserve">Vi ønsker også å vite hvor mange biler og tilhengere dere ønsker å ha parkert under leiren. </t>
  </si>
  <si>
    <t xml:space="preserve">Fyll ut eventuelle merknader fra gruppen. For eksempel ønsker om beliggenhet, behov for tilrettelegging, </t>
  </si>
  <si>
    <t xml:space="preserve">grupper dere ønsker å bo ved siden av. </t>
  </si>
  <si>
    <t>Merknader om den enkelte deltaker føres i arkfanen Deltakere.</t>
  </si>
  <si>
    <t>7. KONTROLL</t>
  </si>
  <si>
    <t>Vet du ikke fødselsdatoen kan du fylle ut 01.01. og fødselsåret, for eksempel 01.01.2010.</t>
  </si>
  <si>
    <t>To ledere pr gruppe får ledermoderasjon, tre hvis flere enn 20 fullt betalende deltakere, fire hvis flere enn 30 osv.</t>
  </si>
  <si>
    <t xml:space="preserve">Døgndeltakere er rovere og ledere som kun kan delta på deler av leiren. </t>
  </si>
  <si>
    <t>Disse må også føres opp i arkfanen Døgn. Skriv et 1-tall i kolonnen for døgn.delt.</t>
  </si>
  <si>
    <t>Fyll ut navn på rovere og ledere som kun kan delta på deler av leiren. Disse må også fylles ut i arkfanen Deltaker.</t>
  </si>
  <si>
    <t>Fyll ut et 1-tall for hver dag de skal delta. Skal de delta fra lørdag til mandag, fyller du ut 1-tall i kolonnen</t>
  </si>
  <si>
    <t>lør, søn og man. Skal de kun delta en dag, fyller du også ut et 1-tall påfølgende dag</t>
  </si>
  <si>
    <t>Dato:</t>
  </si>
  <si>
    <t>Vår ref.:</t>
  </si>
  <si>
    <t>Kontonr:</t>
  </si>
  <si>
    <t>3000 32 43229</t>
  </si>
  <si>
    <t>Oslo krets</t>
  </si>
  <si>
    <t>Betaling for deltakelse på regionleiren "Ett skritt fram"</t>
  </si>
  <si>
    <t>03.08-2024-10.08.2024 på Nordtangen nasjonale speidersenter.</t>
  </si>
  <si>
    <t>Betalingsgrunnlag</t>
  </si>
  <si>
    <r>
      <t xml:space="preserve">Foto er samtykke til å ta bilde/video av deltakeren, og bruke det i forbundets og leirens </t>
    </r>
    <r>
      <rPr>
        <i/>
        <sz val="11"/>
        <color theme="1"/>
        <rFont val="Calibri"/>
        <family val="2"/>
        <scheme val="minor"/>
      </rPr>
      <t>egne</t>
    </r>
    <r>
      <rPr>
        <sz val="11"/>
        <color theme="1"/>
        <rFont val="Calibri"/>
        <family val="2"/>
        <scheme val="minor"/>
      </rPr>
      <t xml:space="preserve"> sosiale medier.</t>
    </r>
  </si>
  <si>
    <t xml:space="preserve">Skriv J for tillatt og N for ikke tillatt. </t>
  </si>
  <si>
    <t>4. BETALINGSGRUNNLAG</t>
  </si>
  <si>
    <t>4. BETALINGSGRUNNLAG:</t>
  </si>
  <si>
    <t>BETALINGSGRUNNLAG</t>
  </si>
  <si>
    <t xml:space="preserve">Bruk dette arket for å skrive ut betalingsgrunnlaget, f.eks. til bruk i eget regnskap. </t>
  </si>
  <si>
    <t>Dette arket henter antallet med ulike kontingentsatser fra arkfanen Deltakere, Døgn, samt pkt 3 Rajer.</t>
  </si>
  <si>
    <t>,</t>
  </si>
  <si>
    <t>J/N</t>
  </si>
  <si>
    <t>FOTO:</t>
  </si>
  <si>
    <t>Sendes regionleir@kmspeider.no innen 1. mai!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</si>
</sst>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kr-414]\ #,##0.00;[$kr-414]\ \-#,##0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2" fillId="2" borderId="0" xfId="0" applyFont="1" applyFill="1"/>
    <xf numFmtId="164" fontId="0" fillId="2" borderId="0" xfId="0" applyNumberFormat="1" applyFill="1"/>
    <xf numFmtId="164" fontId="2" fillId="2" borderId="0" xfId="0" applyNumberFormat="1" applyFont="1" applyFill="1"/>
    <xf numFmtId="0" fontId="0" fillId="3" borderId="0" xfId="0" applyFill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" fontId="0" fillId="3" borderId="0" xfId="0" applyNumberFormat="1" applyFill="1"/>
    <xf numFmtId="0" fontId="5" fillId="0" borderId="0" xfId="0" applyFont="1"/>
    <xf numFmtId="0" fontId="7" fillId="2" borderId="0" xfId="0" applyFont="1" applyFill="1"/>
    <xf numFmtId="0" fontId="8" fillId="2" borderId="0" xfId="0" applyFont="1" applyFill="1"/>
    <xf numFmtId="164" fontId="0" fillId="0" borderId="0" xfId="0" applyNumberFormat="1"/>
    <xf numFmtId="164" fontId="2" fillId="0" borderId="0" xfId="0" applyNumberFormat="1" applyFont="1"/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3" borderId="0" xfId="0" applyFont="1" applyFill="1"/>
    <xf numFmtId="0" fontId="11" fillId="2" borderId="0" xfId="0" applyFont="1" applyFill="1"/>
    <xf numFmtId="0" fontId="0" fillId="0" borderId="0" xfId="0" applyProtection="1">
      <protection locked="0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06/relationships/rdRichValueTypes" Target="richData/rdRichValueType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06/relationships/rdRichValueStructure" Target="richData/rdrichvaluestructur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06/relationships/rdRichValue" Target="richData/rdrichvalue.xml"/><Relationship Id="rId5" Type="http://schemas.openxmlformats.org/officeDocument/2006/relationships/worksheet" Target="worksheets/sheet5.xml"/><Relationship Id="rId10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Relationship Id="rId14" Type="http://schemas.openxmlformats.org/officeDocument/2006/relationships/calcChain" Target="calcChain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workbookViewId="0">
      <selection activeCell="C6" sqref="C6:F6"/>
    </sheetView>
  </sheetViews>
  <sheetFormatPr baseColWidth="10" defaultRowHeight="14.4" x14ac:dyDescent="0.3"/>
  <cols>
    <col min="1" max="1" width="4.44140625" customWidth="1"/>
    <col min="2" max="2" width="13.77734375" customWidth="1"/>
    <col min="3" max="3" width="13.6640625" customWidth="1"/>
    <col min="4" max="4" width="18.6640625" customWidth="1"/>
    <col min="5" max="5" width="12" bestFit="1" customWidth="1"/>
    <col min="6" max="6" width="12.77734375" customWidth="1"/>
    <col min="7" max="7" width="15.77734375" customWidth="1"/>
  </cols>
  <sheetData>
    <row r="1" spans="1:7" ht="21" x14ac:dyDescent="0.4">
      <c r="A1" s="2"/>
      <c r="B1" s="3" t="s">
        <v>68</v>
      </c>
      <c r="C1" s="2"/>
      <c r="D1" s="2"/>
      <c r="E1" s="2"/>
      <c r="F1" s="2"/>
      <c r="G1" s="2"/>
    </row>
    <row r="2" spans="1:7" ht="25.8" x14ac:dyDescent="0.5">
      <c r="A2" s="2"/>
      <c r="B2" s="4" t="s">
        <v>0</v>
      </c>
      <c r="C2" s="2"/>
      <c r="D2" s="2"/>
      <c r="E2" s="2"/>
      <c r="F2" s="2"/>
      <c r="G2" s="2"/>
    </row>
    <row r="3" spans="1:7" x14ac:dyDescent="0.3">
      <c r="A3" s="2"/>
      <c r="B3" s="2" t="s">
        <v>118</v>
      </c>
      <c r="C3" s="2"/>
      <c r="D3" s="2"/>
      <c r="E3" s="2"/>
      <c r="F3" s="2"/>
      <c r="G3" s="2"/>
    </row>
    <row r="4" spans="1:7" x14ac:dyDescent="0.3">
      <c r="A4" s="2"/>
      <c r="B4" s="2"/>
      <c r="C4" s="2"/>
      <c r="D4" s="2"/>
      <c r="E4" s="2"/>
      <c r="F4" s="2"/>
      <c r="G4" s="2"/>
    </row>
    <row r="5" spans="1:7" ht="18" x14ac:dyDescent="0.35">
      <c r="A5" s="2"/>
      <c r="B5" s="5" t="s">
        <v>19</v>
      </c>
      <c r="C5" s="2"/>
      <c r="D5" s="2"/>
      <c r="E5" s="2"/>
      <c r="F5" s="2"/>
      <c r="G5" s="2"/>
    </row>
    <row r="6" spans="1:7" x14ac:dyDescent="0.3">
      <c r="A6" s="2"/>
      <c r="B6" s="2" t="s">
        <v>1</v>
      </c>
      <c r="C6" s="31"/>
      <c r="D6" s="31"/>
      <c r="E6" s="31"/>
      <c r="F6" s="31"/>
      <c r="G6" s="2"/>
    </row>
    <row r="7" spans="1:7" x14ac:dyDescent="0.3">
      <c r="A7" s="2"/>
      <c r="B7" s="2" t="s">
        <v>8</v>
      </c>
      <c r="C7" s="31"/>
      <c r="D7" s="31"/>
      <c r="E7" s="31"/>
      <c r="F7" s="31"/>
      <c r="G7" s="2"/>
    </row>
    <row r="8" spans="1:7" x14ac:dyDescent="0.3">
      <c r="A8" s="2"/>
      <c r="B8" s="2" t="s">
        <v>2</v>
      </c>
      <c r="C8" s="31"/>
      <c r="D8" s="31"/>
      <c r="E8" s="31"/>
      <c r="F8" s="31"/>
      <c r="G8" s="2"/>
    </row>
    <row r="9" spans="1:7" x14ac:dyDescent="0.3">
      <c r="A9" s="2"/>
      <c r="B9" s="2" t="s">
        <v>3</v>
      </c>
      <c r="C9" s="31"/>
      <c r="D9" s="31"/>
      <c r="E9" s="31"/>
      <c r="F9" s="31"/>
      <c r="G9" s="2"/>
    </row>
    <row r="10" spans="1:7" x14ac:dyDescent="0.3">
      <c r="A10" s="2"/>
      <c r="B10" s="2" t="s">
        <v>4</v>
      </c>
      <c r="C10" s="16"/>
      <c r="D10" s="2" t="s">
        <v>5</v>
      </c>
      <c r="E10" s="31"/>
      <c r="F10" s="31"/>
      <c r="G10" s="2"/>
    </row>
    <row r="11" spans="1:7" x14ac:dyDescent="0.3">
      <c r="A11" s="2"/>
      <c r="B11" s="2" t="s">
        <v>7</v>
      </c>
      <c r="C11" s="31"/>
      <c r="D11" s="31"/>
      <c r="E11" s="31"/>
      <c r="F11" s="31"/>
      <c r="G11" s="2"/>
    </row>
    <row r="12" spans="1:7" x14ac:dyDescent="0.3">
      <c r="A12" s="2"/>
      <c r="B12" s="2" t="s">
        <v>6</v>
      </c>
      <c r="C12" s="31"/>
      <c r="D12" s="31"/>
      <c r="E12" s="31"/>
      <c r="F12" s="31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ht="18" x14ac:dyDescent="0.35">
      <c r="A14" s="2"/>
      <c r="B14" s="5" t="s">
        <v>20</v>
      </c>
      <c r="C14" s="2"/>
      <c r="D14" s="2"/>
      <c r="E14" s="2"/>
      <c r="F14" s="2"/>
      <c r="G14" s="2"/>
    </row>
    <row r="15" spans="1:7" x14ac:dyDescent="0.3">
      <c r="A15" s="2"/>
      <c r="B15" s="2"/>
      <c r="C15" s="7">
        <f>C26</f>
        <v>0</v>
      </c>
      <c r="D15" s="2" t="s">
        <v>31</v>
      </c>
      <c r="E15" s="2"/>
      <c r="F15" s="2"/>
      <c r="G15" s="2"/>
    </row>
    <row r="16" spans="1:7" x14ac:dyDescent="0.3">
      <c r="A16" s="2"/>
      <c r="B16" s="2"/>
      <c r="C16" s="7">
        <f>C27+C28</f>
        <v>0</v>
      </c>
      <c r="D16" s="2" t="s">
        <v>9</v>
      </c>
      <c r="E16" s="2"/>
      <c r="F16" s="2"/>
      <c r="G16" s="2"/>
    </row>
    <row r="17" spans="1:7" x14ac:dyDescent="0.3">
      <c r="A17" s="2"/>
      <c r="B17" s="2"/>
      <c r="C17" s="7">
        <f>C29+C30</f>
        <v>0</v>
      </c>
      <c r="D17" s="2" t="s">
        <v>10</v>
      </c>
      <c r="E17" s="2"/>
      <c r="F17" s="2"/>
      <c r="G17" s="2"/>
    </row>
    <row r="18" spans="1:7" x14ac:dyDescent="0.3">
      <c r="A18" s="2"/>
      <c r="B18" s="2"/>
      <c r="C18" s="7">
        <f>C31</f>
        <v>0</v>
      </c>
      <c r="D18" s="2" t="s">
        <v>73</v>
      </c>
      <c r="E18" s="2"/>
      <c r="F18" s="2"/>
      <c r="G18" s="2"/>
    </row>
    <row r="19" spans="1:7" x14ac:dyDescent="0.3">
      <c r="A19" s="2"/>
      <c r="B19" s="2"/>
      <c r="C19" s="7">
        <f>C32+C33</f>
        <v>0</v>
      </c>
      <c r="D19" s="2" t="s">
        <v>24</v>
      </c>
      <c r="E19" s="2"/>
      <c r="F19" s="2"/>
      <c r="G19" s="2"/>
    </row>
    <row r="20" spans="1:7" x14ac:dyDescent="0.3">
      <c r="A20" s="2"/>
      <c r="B20" s="2"/>
      <c r="C20" s="7">
        <f>Døgn!M31</f>
        <v>0</v>
      </c>
      <c r="D20" s="2" t="s">
        <v>82</v>
      </c>
      <c r="E20" s="2"/>
      <c r="F20" s="2"/>
      <c r="G20" s="2"/>
    </row>
    <row r="21" spans="1:7" x14ac:dyDescent="0.3">
      <c r="A21" s="2"/>
      <c r="B21" s="2"/>
      <c r="C21" s="7">
        <f>SUM(C15:C19)</f>
        <v>0</v>
      </c>
      <c r="D21" s="7" t="s">
        <v>11</v>
      </c>
      <c r="E21" s="2"/>
      <c r="F21" s="2"/>
      <c r="G21" s="2"/>
    </row>
    <row r="22" spans="1:7" ht="18" x14ac:dyDescent="0.35">
      <c r="A22" s="2"/>
      <c r="B22" s="5" t="s">
        <v>21</v>
      </c>
      <c r="C22" s="2"/>
      <c r="D22" s="2"/>
      <c r="E22" s="2"/>
      <c r="F22" s="2"/>
      <c r="G22" s="2"/>
    </row>
    <row r="23" spans="1:7" x14ac:dyDescent="0.3">
      <c r="A23" s="2"/>
      <c r="B23" s="2" t="s">
        <v>13</v>
      </c>
      <c r="C23" s="15"/>
      <c r="D23" s="2" t="s">
        <v>12</v>
      </c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ht="18" x14ac:dyDescent="0.35">
      <c r="A25" s="2"/>
      <c r="B25" s="5" t="s">
        <v>111</v>
      </c>
      <c r="C25" s="2"/>
      <c r="D25" s="2"/>
      <c r="E25" s="2"/>
      <c r="F25" s="2"/>
      <c r="G25" s="2"/>
    </row>
    <row r="26" spans="1:7" x14ac:dyDescent="0.3">
      <c r="A26" s="2"/>
      <c r="B26" s="2"/>
      <c r="C26" s="7">
        <f>Deltakere!N55</f>
        <v>0</v>
      </c>
      <c r="D26" s="2" t="s">
        <v>31</v>
      </c>
      <c r="E26" s="8">
        <f>C26*2700</f>
        <v>0</v>
      </c>
      <c r="F26" s="2"/>
      <c r="G26" s="2"/>
    </row>
    <row r="27" spans="1:7" x14ac:dyDescent="0.3">
      <c r="A27" s="2"/>
      <c r="B27" s="2"/>
      <c r="C27" s="7">
        <f>Deltakere!O55</f>
        <v>0</v>
      </c>
      <c r="D27" s="2" t="s">
        <v>9</v>
      </c>
      <c r="E27" s="8">
        <f>C27*2700</f>
        <v>0</v>
      </c>
      <c r="F27" s="2"/>
      <c r="G27" s="2"/>
    </row>
    <row r="28" spans="1:7" x14ac:dyDescent="0.3">
      <c r="A28" s="2"/>
      <c r="B28" s="2"/>
      <c r="C28" s="7">
        <f>Deltakere!P55</f>
        <v>0</v>
      </c>
      <c r="D28" s="2" t="s">
        <v>74</v>
      </c>
      <c r="E28" s="8">
        <f>C28*1400</f>
        <v>0</v>
      </c>
      <c r="F28" s="2"/>
      <c r="G28" s="2"/>
    </row>
    <row r="29" spans="1:7" x14ac:dyDescent="0.3">
      <c r="A29" s="2"/>
      <c r="B29" s="2"/>
      <c r="C29" s="7">
        <f>Deltakere!Q55</f>
        <v>0</v>
      </c>
      <c r="D29" s="2" t="s">
        <v>10</v>
      </c>
      <c r="E29" s="8">
        <f>C29*2700</f>
        <v>0</v>
      </c>
      <c r="F29" s="2"/>
      <c r="G29" s="2"/>
    </row>
    <row r="30" spans="1:7" x14ac:dyDescent="0.3">
      <c r="A30" s="2"/>
      <c r="B30" s="2"/>
      <c r="C30" s="7">
        <f>Deltakere!R55</f>
        <v>0</v>
      </c>
      <c r="D30" s="2" t="s">
        <v>17</v>
      </c>
      <c r="E30" s="8">
        <f>C30*1400</f>
        <v>0</v>
      </c>
      <c r="F30" s="2"/>
      <c r="G30" s="2"/>
    </row>
    <row r="31" spans="1:7" x14ac:dyDescent="0.3">
      <c r="A31" s="2"/>
      <c r="B31" s="2"/>
      <c r="C31" s="7">
        <f>Deltakere!S55</f>
        <v>0</v>
      </c>
      <c r="D31" s="2" t="s">
        <v>73</v>
      </c>
      <c r="E31" s="8">
        <f>C31*1400</f>
        <v>0</v>
      </c>
      <c r="F31" s="2"/>
      <c r="G31" s="2"/>
    </row>
    <row r="32" spans="1:7" x14ac:dyDescent="0.3">
      <c r="A32" s="2"/>
      <c r="B32" s="2"/>
      <c r="C32" s="7">
        <f>Deltakere!T55</f>
        <v>0</v>
      </c>
      <c r="D32" s="2" t="s">
        <v>59</v>
      </c>
      <c r="E32" s="8">
        <v>0</v>
      </c>
      <c r="F32" s="2"/>
      <c r="G32" s="2"/>
    </row>
    <row r="33" spans="1:7" x14ac:dyDescent="0.3">
      <c r="A33" s="2"/>
      <c r="B33" s="2"/>
      <c r="C33" s="7">
        <f>Deltakere!U55</f>
        <v>0</v>
      </c>
      <c r="D33" s="2" t="s">
        <v>60</v>
      </c>
      <c r="E33" s="8">
        <f>C33*900</f>
        <v>0</v>
      </c>
      <c r="F33" s="2"/>
      <c r="G33" s="2"/>
    </row>
    <row r="34" spans="1:7" x14ac:dyDescent="0.3">
      <c r="A34" s="2"/>
      <c r="B34" s="2"/>
      <c r="C34" s="7">
        <f>Døgn!M30</f>
        <v>0</v>
      </c>
      <c r="D34" s="2" t="s">
        <v>76</v>
      </c>
      <c r="E34" s="8">
        <f>C34*400</f>
        <v>0</v>
      </c>
      <c r="F34" s="2"/>
      <c r="G34" s="2"/>
    </row>
    <row r="35" spans="1:7" x14ac:dyDescent="0.3">
      <c r="A35" s="2"/>
      <c r="B35" s="2"/>
      <c r="C35" s="2"/>
      <c r="D35" s="2"/>
      <c r="E35" s="8"/>
      <c r="F35" s="2"/>
      <c r="G35" s="2"/>
    </row>
    <row r="36" spans="1:7" x14ac:dyDescent="0.3">
      <c r="A36" s="2"/>
      <c r="B36" s="2"/>
      <c r="C36" s="7">
        <f>C23</f>
        <v>0</v>
      </c>
      <c r="D36" s="2" t="s">
        <v>12</v>
      </c>
      <c r="E36" s="8">
        <f>C36*40</f>
        <v>0</v>
      </c>
      <c r="F36" s="2"/>
      <c r="G36" s="2"/>
    </row>
    <row r="37" spans="1:7" x14ac:dyDescent="0.3">
      <c r="A37" s="2"/>
      <c r="B37" s="2"/>
      <c r="C37" s="2"/>
      <c r="D37" s="2"/>
      <c r="E37" s="8"/>
      <c r="F37" s="2"/>
      <c r="G37" s="2"/>
    </row>
    <row r="38" spans="1:7" ht="14.55" customHeight="1" x14ac:dyDescent="0.3">
      <c r="A38" s="2"/>
      <c r="B38" s="2" t="s">
        <v>18</v>
      </c>
      <c r="C38" s="2"/>
      <c r="D38" s="2"/>
      <c r="E38" s="9">
        <f>SUM(E26:E37)</f>
        <v>0</v>
      </c>
      <c r="F38" s="2"/>
      <c r="G38" s="2"/>
    </row>
    <row r="39" spans="1:7" x14ac:dyDescent="0.3">
      <c r="A39" s="2"/>
      <c r="B39" s="2"/>
      <c r="C39" s="2"/>
      <c r="D39" s="2"/>
      <c r="E39" s="9"/>
      <c r="F39" s="2"/>
      <c r="G39" s="2"/>
    </row>
    <row r="40" spans="1:7" ht="18" x14ac:dyDescent="0.35">
      <c r="A40" s="2"/>
      <c r="B40" s="5" t="s">
        <v>71</v>
      </c>
      <c r="C40" s="2"/>
      <c r="D40" s="2"/>
      <c r="E40" s="9"/>
      <c r="F40" s="2"/>
      <c r="G40" s="2"/>
    </row>
    <row r="41" spans="1:7" ht="14.55" customHeight="1" x14ac:dyDescent="0.3">
      <c r="A41" s="2"/>
      <c r="B41" s="2" t="s">
        <v>72</v>
      </c>
      <c r="C41" s="2"/>
      <c r="D41" s="16"/>
      <c r="E41" s="9"/>
      <c r="F41" s="2"/>
      <c r="G41" s="2"/>
    </row>
    <row r="42" spans="1:7" ht="14.55" customHeight="1" x14ac:dyDescent="0.3">
      <c r="A42" s="2"/>
      <c r="B42" s="2" t="s">
        <v>77</v>
      </c>
      <c r="C42" s="2"/>
      <c r="D42" s="16"/>
      <c r="E42" s="8" t="s">
        <v>79</v>
      </c>
      <c r="F42" s="16"/>
      <c r="G42" s="2" t="s">
        <v>80</v>
      </c>
    </row>
    <row r="43" spans="1:7" ht="14.55" customHeight="1" x14ac:dyDescent="0.35">
      <c r="A43" s="2"/>
      <c r="B43" s="20"/>
      <c r="C43" s="2"/>
      <c r="D43" s="2"/>
      <c r="E43" s="9"/>
      <c r="F43" s="2"/>
      <c r="G43" s="2"/>
    </row>
    <row r="44" spans="1:7" ht="18" x14ac:dyDescent="0.35">
      <c r="A44" s="2"/>
      <c r="B44" s="5" t="s">
        <v>78</v>
      </c>
      <c r="C44" s="2"/>
      <c r="D44" s="2"/>
      <c r="E44" s="9"/>
      <c r="F44" s="2"/>
      <c r="G44" s="2"/>
    </row>
    <row r="45" spans="1:7" x14ac:dyDescent="0.3">
      <c r="A45" s="2"/>
      <c r="B45" s="31"/>
      <c r="C45" s="31"/>
      <c r="D45" s="31"/>
      <c r="E45" s="31"/>
      <c r="F45" s="31"/>
      <c r="G45" s="2"/>
    </row>
    <row r="46" spans="1:7" x14ac:dyDescent="0.3">
      <c r="A46" s="2"/>
      <c r="B46" s="31"/>
      <c r="C46" s="31"/>
      <c r="D46" s="31"/>
      <c r="E46" s="31"/>
      <c r="F46" s="31"/>
      <c r="G46" s="2"/>
    </row>
    <row r="47" spans="1:7" x14ac:dyDescent="0.3">
      <c r="A47" s="2"/>
      <c r="B47" s="31"/>
      <c r="C47" s="31"/>
      <c r="D47" s="31"/>
      <c r="E47" s="31"/>
      <c r="F47" s="31"/>
      <c r="G47" s="2"/>
    </row>
    <row r="48" spans="1:7" x14ac:dyDescent="0.3">
      <c r="A48" s="2"/>
      <c r="B48" s="31"/>
      <c r="C48" s="31"/>
      <c r="D48" s="31"/>
      <c r="E48" s="31"/>
      <c r="F48" s="31"/>
      <c r="G48" s="2"/>
    </row>
    <row r="49" spans="1:7" x14ac:dyDescent="0.3">
      <c r="A49" s="2"/>
      <c r="B49" s="2"/>
      <c r="C49" s="2"/>
      <c r="D49" s="2"/>
      <c r="E49" s="2"/>
      <c r="F49" s="2"/>
      <c r="G49" s="2"/>
    </row>
    <row r="50" spans="1:7" ht="18" x14ac:dyDescent="0.35">
      <c r="A50" s="2"/>
      <c r="B50" s="5" t="s">
        <v>81</v>
      </c>
      <c r="C50" s="2"/>
      <c r="D50" s="30">
        <f>C21</f>
        <v>0</v>
      </c>
      <c r="E50" s="30">
        <f>Deltakere!W55</f>
        <v>0</v>
      </c>
      <c r="F50" s="2"/>
      <c r="G50" s="2"/>
    </row>
    <row r="51" spans="1:7" x14ac:dyDescent="0.3">
      <c r="A51" s="2"/>
      <c r="B51" s="21" t="str">
        <f>IF(Deltakere!R56=2,"Dere kan ha 2 ledere m/moderasjon",IF(Deltakere!R56=3,"Dere kan ha 3 ledere med moderasjon",IF(Deltakere!R56=4,"Dere kan ha 4 ledere med moderasjon","")))</f>
        <v>Dere kan ha 2 ledere m/moderasjon</v>
      </c>
      <c r="C51" s="2"/>
      <c r="D51" s="2"/>
      <c r="E51" s="2"/>
      <c r="F51" s="2"/>
      <c r="G51" s="2"/>
    </row>
    <row r="52" spans="1:7" x14ac:dyDescent="0.3">
      <c r="A52" s="2"/>
      <c r="B52" s="6" t="str">
        <f>IF(Deltakere!R55&gt;Deltakere!R56,"Dere har for mange ledere m/moderasjon","")</f>
        <v/>
      </c>
      <c r="C52" s="2"/>
      <c r="D52" s="2"/>
      <c r="E52" s="2"/>
      <c r="F52" s="2"/>
      <c r="G52" s="2"/>
    </row>
    <row r="53" spans="1:7" x14ac:dyDescent="0.3">
      <c r="A53" s="2"/>
      <c r="B53" s="6" t="str">
        <f>IF(Deltakere!K55&lt;Deltakere!W55,"Dere har ikke fylt inn fototillatelse for alle","")</f>
        <v/>
      </c>
      <c r="C53" s="2"/>
      <c r="D53" s="2"/>
      <c r="E53" s="2"/>
      <c r="F53" s="2"/>
      <c r="G53" s="2"/>
    </row>
    <row r="54" spans="1:7" x14ac:dyDescent="0.3">
      <c r="A54" s="2"/>
      <c r="B54" s="6" t="str">
        <f>IF(Døgn!M31&lt;&gt;Deltakere!V55,"Antall deltakere i Døgn-fanen stemmer ikke med antallet døgndeltakere i Deltaker-fanen","")</f>
        <v/>
      </c>
      <c r="C54" s="2"/>
      <c r="D54" s="2"/>
      <c r="E54" s="2"/>
      <c r="F54" s="2"/>
      <c r="G54" s="2"/>
    </row>
    <row r="55" spans="1:7" x14ac:dyDescent="0.3">
      <c r="A55" s="2"/>
      <c r="B55" s="6" t="str">
        <f>IF(C23=0,"Dere har ikke bestilt rajer","")</f>
        <v>Dere har ikke bestilt rajer</v>
      </c>
      <c r="C55" s="2"/>
      <c r="D55" s="2"/>
      <c r="E55" s="2"/>
      <c r="F55" s="2"/>
      <c r="G55" s="2"/>
    </row>
  </sheetData>
  <sheetProtection algorithmName="SHA-512" hashValue="66fNeNGSH7XTTNPGJN16K82lKE8FYNxbCtdMbEf6aUV9H7yt6wG0BeJtX5Sg+M9i7QWiByOK/9uxOV6zgwZUkw==" saltValue="kPY8O+XHbS7Ijt5dwgtXGg==" spinCount="100000" sheet="1" selectLockedCells="1"/>
  <mergeCells count="11">
    <mergeCell ref="B45:F45"/>
    <mergeCell ref="B46:F46"/>
    <mergeCell ref="B47:F47"/>
    <mergeCell ref="B48:F48"/>
    <mergeCell ref="C6:F6"/>
    <mergeCell ref="C7:F7"/>
    <mergeCell ref="C8:F8"/>
    <mergeCell ref="C9:F9"/>
    <mergeCell ref="E10:F10"/>
    <mergeCell ref="C12:F12"/>
    <mergeCell ref="C11:F11"/>
  </mergeCells>
  <pageMargins left="0.43307086614173229" right="0.43307086614173229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"/>
  <sheetViews>
    <sheetView zoomScaleNormal="100" workbookViewId="0">
      <selection activeCell="B5" sqref="B5"/>
    </sheetView>
  </sheetViews>
  <sheetFormatPr baseColWidth="10" defaultRowHeight="14.4" x14ac:dyDescent="0.3"/>
  <cols>
    <col min="1" max="1" width="6.44140625" customWidth="1"/>
    <col min="2" max="2" width="20.44140625" customWidth="1"/>
    <col min="3" max="3" width="24.109375" customWidth="1"/>
    <col min="4" max="4" width="31.33203125" customWidth="1"/>
    <col min="5" max="5" width="8.44140625" customWidth="1"/>
    <col min="6" max="6" width="15.33203125" customWidth="1"/>
    <col min="7" max="7" width="14.109375" customWidth="1"/>
    <col min="8" max="8" width="11" customWidth="1"/>
    <col min="9" max="9" width="7.44140625" customWidth="1"/>
    <col min="10" max="10" width="35.44140625" customWidth="1"/>
    <col min="11" max="11" width="6.44140625" customWidth="1"/>
    <col min="12" max="12" width="24.33203125" customWidth="1"/>
    <col min="13" max="13" width="14.109375" customWidth="1"/>
    <col min="14" max="14" width="10" customWidth="1"/>
    <col min="15" max="16" width="8.44140625" customWidth="1"/>
    <col min="17" max="17" width="7.6640625" customWidth="1"/>
    <col min="18" max="19" width="8.77734375" customWidth="1"/>
    <col min="20" max="21" width="11" customWidth="1"/>
    <col min="22" max="22" width="6.44140625" customWidth="1"/>
    <col min="23" max="23" width="3.6640625" customWidth="1"/>
    <col min="24" max="24" width="19" customWidth="1"/>
    <col min="25" max="25" width="5.33203125" customWidth="1"/>
  </cols>
  <sheetData>
    <row r="1" spans="1:25" ht="21" x14ac:dyDescent="0.4">
      <c r="A1" s="10"/>
      <c r="B1" s="11" t="s">
        <v>68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3" t="s">
        <v>26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25.8" x14ac:dyDescent="0.5">
      <c r="A2" s="10"/>
      <c r="B2" s="12" t="s">
        <v>41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 t="s">
        <v>23</v>
      </c>
      <c r="O2" s="10"/>
      <c r="P2" s="10"/>
      <c r="Q2" s="10"/>
      <c r="R2" s="10"/>
      <c r="S2" s="10"/>
      <c r="T2" s="10"/>
      <c r="U2" s="10"/>
      <c r="V2" s="10"/>
      <c r="W2" s="10"/>
      <c r="X2" s="13" t="s">
        <v>46</v>
      </c>
      <c r="Y2" s="10"/>
    </row>
    <row r="3" spans="1:25" x14ac:dyDescent="0.3">
      <c r="A3" s="10"/>
      <c r="B3" s="10"/>
      <c r="C3" s="10"/>
      <c r="D3" s="10"/>
      <c r="E3" s="10"/>
      <c r="F3" s="10"/>
      <c r="G3" s="10"/>
      <c r="H3" s="10"/>
      <c r="I3" s="10"/>
      <c r="J3" s="10" t="s">
        <v>48</v>
      </c>
      <c r="K3" s="26" t="s">
        <v>117</v>
      </c>
      <c r="L3" s="10"/>
      <c r="M3" s="10"/>
      <c r="N3" s="13" t="s">
        <v>29</v>
      </c>
      <c r="O3" s="13" t="s">
        <v>75</v>
      </c>
      <c r="P3" s="13" t="s">
        <v>75</v>
      </c>
      <c r="Q3" s="13" t="s">
        <v>27</v>
      </c>
      <c r="R3" s="13" t="s">
        <v>27</v>
      </c>
      <c r="S3" s="13" t="s">
        <v>73</v>
      </c>
      <c r="T3" s="13" t="s">
        <v>24</v>
      </c>
      <c r="U3" s="13" t="s">
        <v>24</v>
      </c>
      <c r="V3" s="13" t="s">
        <v>28</v>
      </c>
      <c r="W3" s="10"/>
      <c r="X3" s="10"/>
      <c r="Y3" s="10"/>
    </row>
    <row r="4" spans="1:25" x14ac:dyDescent="0.3">
      <c r="A4" s="10"/>
      <c r="B4" s="13" t="s">
        <v>14</v>
      </c>
      <c r="C4" s="13" t="s">
        <v>15</v>
      </c>
      <c r="D4" s="13" t="s">
        <v>3</v>
      </c>
      <c r="E4" s="13" t="s">
        <v>4</v>
      </c>
      <c r="F4" s="13" t="s">
        <v>5</v>
      </c>
      <c r="G4" s="13" t="s">
        <v>7</v>
      </c>
      <c r="H4" s="13" t="s">
        <v>30</v>
      </c>
      <c r="I4" s="13" t="s">
        <v>47</v>
      </c>
      <c r="J4" s="13" t="s">
        <v>22</v>
      </c>
      <c r="K4" s="26" t="s">
        <v>116</v>
      </c>
      <c r="L4" s="13" t="s">
        <v>25</v>
      </c>
      <c r="M4" s="13" t="s">
        <v>7</v>
      </c>
      <c r="N4" s="10"/>
      <c r="O4" s="10"/>
      <c r="P4" s="13" t="s">
        <v>56</v>
      </c>
      <c r="Q4" s="10"/>
      <c r="R4" s="13" t="s">
        <v>56</v>
      </c>
      <c r="S4" s="13"/>
      <c r="T4" s="13" t="s">
        <v>57</v>
      </c>
      <c r="U4" s="13" t="s">
        <v>61</v>
      </c>
      <c r="V4" s="13" t="s">
        <v>58</v>
      </c>
      <c r="W4" s="10"/>
      <c r="X4" s="10"/>
      <c r="Y4" s="10"/>
    </row>
    <row r="5" spans="1:25" x14ac:dyDescent="0.3">
      <c r="A5" s="10">
        <v>1</v>
      </c>
      <c r="B5" s="16"/>
      <c r="C5" s="16"/>
      <c r="D5" s="16"/>
      <c r="E5" s="16"/>
      <c r="F5" s="16"/>
      <c r="G5" s="16"/>
      <c r="H5" s="17"/>
      <c r="I5" s="18" t="str">
        <f ca="1">IF(H5&gt;0,(NOW()-H5)/365,"")</f>
        <v/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0">
        <f t="shared" ref="W5:W36" si="0">SUM(N5:V5)</f>
        <v>0</v>
      </c>
      <c r="X5" s="14" t="str">
        <f>IF(W5&gt;1,"Kun ett 1-tall pr rad!","")</f>
        <v/>
      </c>
      <c r="Y5" s="14" t="str">
        <f>IF(V5&gt;1,"Skriv kun 1-tall under Døgn, antall døgn fylles ut i Døgnfanen","")</f>
        <v/>
      </c>
    </row>
    <row r="6" spans="1:25" x14ac:dyDescent="0.3">
      <c r="A6" s="10">
        <v>2</v>
      </c>
      <c r="B6" s="16"/>
      <c r="C6" s="16"/>
      <c r="D6" s="16"/>
      <c r="E6" s="16"/>
      <c r="F6" s="16"/>
      <c r="G6" s="16"/>
      <c r="H6" s="17"/>
      <c r="I6" s="18" t="str">
        <f t="shared" ref="I6:I54" ca="1" si="1">IF(H6&gt;0,(NOW()-H6)/365,"")</f>
        <v/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0">
        <f t="shared" si="0"/>
        <v>0</v>
      </c>
      <c r="X6" s="14" t="str">
        <f t="shared" ref="X6:X54" si="2">IF(W6&gt;1,"Kun ett 1-tall pr rad!","")</f>
        <v/>
      </c>
      <c r="Y6" s="14" t="str">
        <f t="shared" ref="Y6:Y54" si="3">IF(V6&gt;1,"Skriv kun 1-tall under Døgn, antall døgn fylles ut i Døgnfanen","")</f>
        <v/>
      </c>
    </row>
    <row r="7" spans="1:25" x14ac:dyDescent="0.3">
      <c r="A7" s="10">
        <v>3</v>
      </c>
      <c r="B7" s="16"/>
      <c r="C7" s="16"/>
      <c r="D7" s="16"/>
      <c r="E7" s="16"/>
      <c r="F7" s="16"/>
      <c r="G7" s="16"/>
      <c r="H7" s="17"/>
      <c r="I7" s="18" t="str">
        <f t="shared" ca="1" si="1"/>
        <v/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0">
        <f t="shared" si="0"/>
        <v>0</v>
      </c>
      <c r="X7" s="14" t="str">
        <f t="shared" si="2"/>
        <v/>
      </c>
      <c r="Y7" s="14" t="str">
        <f t="shared" si="3"/>
        <v/>
      </c>
    </row>
    <row r="8" spans="1:25" x14ac:dyDescent="0.3">
      <c r="A8" s="10">
        <v>4</v>
      </c>
      <c r="B8" s="16"/>
      <c r="C8" s="16"/>
      <c r="D8" s="16"/>
      <c r="E8" s="16"/>
      <c r="F8" s="16"/>
      <c r="G8" s="16"/>
      <c r="H8" s="17"/>
      <c r="I8" s="18" t="str">
        <f t="shared" ca="1" si="1"/>
        <v/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0">
        <f t="shared" si="0"/>
        <v>0</v>
      </c>
      <c r="X8" s="14" t="str">
        <f t="shared" si="2"/>
        <v/>
      </c>
      <c r="Y8" s="14" t="str">
        <f t="shared" si="3"/>
        <v/>
      </c>
    </row>
    <row r="9" spans="1:25" x14ac:dyDescent="0.3">
      <c r="A9" s="10">
        <v>5</v>
      </c>
      <c r="B9" s="16"/>
      <c r="C9" s="16"/>
      <c r="D9" s="16"/>
      <c r="E9" s="16"/>
      <c r="F9" s="16"/>
      <c r="G9" s="16"/>
      <c r="H9" s="17"/>
      <c r="I9" s="18" t="str">
        <f t="shared" ca="1" si="1"/>
        <v/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0">
        <f t="shared" si="0"/>
        <v>0</v>
      </c>
      <c r="X9" s="14" t="str">
        <f t="shared" si="2"/>
        <v/>
      </c>
      <c r="Y9" s="14" t="str">
        <f t="shared" si="3"/>
        <v/>
      </c>
    </row>
    <row r="10" spans="1:25" x14ac:dyDescent="0.3">
      <c r="A10" s="10">
        <v>6</v>
      </c>
      <c r="B10" s="16"/>
      <c r="C10" s="16"/>
      <c r="D10" s="16"/>
      <c r="E10" s="16"/>
      <c r="F10" s="16"/>
      <c r="G10" s="16"/>
      <c r="H10" s="17"/>
      <c r="I10" s="18" t="str">
        <f t="shared" ca="1" si="1"/>
        <v/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0">
        <f t="shared" si="0"/>
        <v>0</v>
      </c>
      <c r="X10" s="14" t="str">
        <f t="shared" si="2"/>
        <v/>
      </c>
      <c r="Y10" s="14" t="str">
        <f t="shared" si="3"/>
        <v/>
      </c>
    </row>
    <row r="11" spans="1:25" x14ac:dyDescent="0.3">
      <c r="A11" s="10">
        <v>7</v>
      </c>
      <c r="B11" s="16"/>
      <c r="C11" s="16"/>
      <c r="D11" s="16"/>
      <c r="E11" s="16"/>
      <c r="F11" s="16"/>
      <c r="G11" s="16"/>
      <c r="H11" s="17"/>
      <c r="I11" s="18" t="str">
        <f t="shared" ca="1" si="1"/>
        <v/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0">
        <f t="shared" si="0"/>
        <v>0</v>
      </c>
      <c r="X11" s="14" t="str">
        <f t="shared" si="2"/>
        <v/>
      </c>
      <c r="Y11" s="14" t="str">
        <f t="shared" si="3"/>
        <v/>
      </c>
    </row>
    <row r="12" spans="1:25" x14ac:dyDescent="0.3">
      <c r="A12" s="10">
        <v>8</v>
      </c>
      <c r="B12" s="16"/>
      <c r="C12" s="16"/>
      <c r="D12" s="16"/>
      <c r="E12" s="16"/>
      <c r="F12" s="16"/>
      <c r="G12" s="16"/>
      <c r="H12" s="17"/>
      <c r="I12" s="18" t="str">
        <f t="shared" ca="1" si="1"/>
        <v/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0">
        <f t="shared" si="0"/>
        <v>0</v>
      </c>
      <c r="X12" s="14" t="str">
        <f t="shared" si="2"/>
        <v/>
      </c>
      <c r="Y12" s="14" t="str">
        <f t="shared" si="3"/>
        <v/>
      </c>
    </row>
    <row r="13" spans="1:25" x14ac:dyDescent="0.3">
      <c r="A13" s="10">
        <v>9</v>
      </c>
      <c r="B13" s="16"/>
      <c r="C13" s="16"/>
      <c r="D13" s="16"/>
      <c r="E13" s="16"/>
      <c r="F13" s="16"/>
      <c r="G13" s="16"/>
      <c r="H13" s="17"/>
      <c r="I13" s="18" t="str">
        <f t="shared" ca="1" si="1"/>
        <v/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0">
        <f t="shared" si="0"/>
        <v>0</v>
      </c>
      <c r="X13" s="14" t="str">
        <f t="shared" si="2"/>
        <v/>
      </c>
      <c r="Y13" s="14" t="str">
        <f t="shared" si="3"/>
        <v/>
      </c>
    </row>
    <row r="14" spans="1:25" x14ac:dyDescent="0.3">
      <c r="A14" s="10">
        <v>10</v>
      </c>
      <c r="B14" s="16"/>
      <c r="C14" s="16"/>
      <c r="D14" s="16"/>
      <c r="E14" s="16"/>
      <c r="F14" s="16"/>
      <c r="G14" s="16"/>
      <c r="H14" s="17"/>
      <c r="I14" s="18" t="str">
        <f t="shared" ca="1" si="1"/>
        <v/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0">
        <f t="shared" si="0"/>
        <v>0</v>
      </c>
      <c r="X14" s="14" t="str">
        <f t="shared" si="2"/>
        <v/>
      </c>
      <c r="Y14" s="14" t="str">
        <f t="shared" si="3"/>
        <v/>
      </c>
    </row>
    <row r="15" spans="1:25" x14ac:dyDescent="0.3">
      <c r="A15" s="10">
        <v>11</v>
      </c>
      <c r="B15" s="16"/>
      <c r="C15" s="16"/>
      <c r="D15" s="16"/>
      <c r="E15" s="16"/>
      <c r="F15" s="16"/>
      <c r="G15" s="16"/>
      <c r="H15" s="17"/>
      <c r="I15" s="18" t="str">
        <f t="shared" ca="1" si="1"/>
        <v/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0">
        <f t="shared" si="0"/>
        <v>0</v>
      </c>
      <c r="X15" s="14" t="str">
        <f t="shared" si="2"/>
        <v/>
      </c>
      <c r="Y15" s="14" t="str">
        <f t="shared" si="3"/>
        <v/>
      </c>
    </row>
    <row r="16" spans="1:25" x14ac:dyDescent="0.3">
      <c r="A16" s="10">
        <v>12</v>
      </c>
      <c r="B16" s="16"/>
      <c r="C16" s="16"/>
      <c r="D16" s="16"/>
      <c r="E16" s="16"/>
      <c r="F16" s="16"/>
      <c r="G16" s="16"/>
      <c r="H16" s="17"/>
      <c r="I16" s="18" t="str">
        <f t="shared" ca="1" si="1"/>
        <v/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0">
        <f t="shared" si="0"/>
        <v>0</v>
      </c>
      <c r="X16" s="14" t="str">
        <f t="shared" si="2"/>
        <v/>
      </c>
      <c r="Y16" s="14" t="str">
        <f t="shared" si="3"/>
        <v/>
      </c>
    </row>
    <row r="17" spans="1:25" x14ac:dyDescent="0.3">
      <c r="A17" s="10">
        <v>13</v>
      </c>
      <c r="B17" s="16"/>
      <c r="C17" s="16"/>
      <c r="D17" s="16"/>
      <c r="E17" s="16"/>
      <c r="F17" s="16"/>
      <c r="G17" s="16"/>
      <c r="H17" s="17"/>
      <c r="I17" s="18" t="str">
        <f t="shared" ca="1" si="1"/>
        <v/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0">
        <f t="shared" si="0"/>
        <v>0</v>
      </c>
      <c r="X17" s="14" t="str">
        <f t="shared" si="2"/>
        <v/>
      </c>
      <c r="Y17" s="14" t="str">
        <f t="shared" si="3"/>
        <v/>
      </c>
    </row>
    <row r="18" spans="1:25" x14ac:dyDescent="0.3">
      <c r="A18" s="10">
        <v>14</v>
      </c>
      <c r="B18" s="16"/>
      <c r="C18" s="16"/>
      <c r="D18" s="16"/>
      <c r="E18" s="16"/>
      <c r="F18" s="16"/>
      <c r="G18" s="16"/>
      <c r="H18" s="17"/>
      <c r="I18" s="18" t="str">
        <f t="shared" ca="1" si="1"/>
        <v/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0">
        <f t="shared" si="0"/>
        <v>0</v>
      </c>
      <c r="X18" s="14" t="str">
        <f t="shared" si="2"/>
        <v/>
      </c>
      <c r="Y18" s="14" t="str">
        <f t="shared" si="3"/>
        <v/>
      </c>
    </row>
    <row r="19" spans="1:25" x14ac:dyDescent="0.3">
      <c r="A19" s="10">
        <v>15</v>
      </c>
      <c r="B19" s="16"/>
      <c r="C19" s="16"/>
      <c r="D19" s="16"/>
      <c r="E19" s="16"/>
      <c r="F19" s="16"/>
      <c r="G19" s="16"/>
      <c r="H19" s="17"/>
      <c r="I19" s="18" t="str">
        <f t="shared" ca="1" si="1"/>
        <v/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0">
        <f t="shared" si="0"/>
        <v>0</v>
      </c>
      <c r="X19" s="14" t="str">
        <f t="shared" si="2"/>
        <v/>
      </c>
      <c r="Y19" s="14" t="str">
        <f t="shared" si="3"/>
        <v/>
      </c>
    </row>
    <row r="20" spans="1:25" x14ac:dyDescent="0.3">
      <c r="A20" s="10">
        <v>16</v>
      </c>
      <c r="B20" s="16"/>
      <c r="C20" s="16"/>
      <c r="D20" s="16"/>
      <c r="E20" s="16"/>
      <c r="F20" s="16"/>
      <c r="G20" s="16"/>
      <c r="H20" s="17"/>
      <c r="I20" s="18" t="str">
        <f t="shared" ca="1" si="1"/>
        <v/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0">
        <f t="shared" si="0"/>
        <v>0</v>
      </c>
      <c r="X20" s="14" t="str">
        <f t="shared" si="2"/>
        <v/>
      </c>
      <c r="Y20" s="14" t="str">
        <f t="shared" si="3"/>
        <v/>
      </c>
    </row>
    <row r="21" spans="1:25" x14ac:dyDescent="0.3">
      <c r="A21" s="10">
        <v>17</v>
      </c>
      <c r="B21" s="16"/>
      <c r="C21" s="16"/>
      <c r="D21" s="16"/>
      <c r="E21" s="16"/>
      <c r="F21" s="16"/>
      <c r="G21" s="16"/>
      <c r="H21" s="17"/>
      <c r="I21" s="18" t="str">
        <f t="shared" ca="1" si="1"/>
        <v/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0">
        <f t="shared" si="0"/>
        <v>0</v>
      </c>
      <c r="X21" s="14" t="str">
        <f t="shared" si="2"/>
        <v/>
      </c>
      <c r="Y21" s="14" t="str">
        <f t="shared" si="3"/>
        <v/>
      </c>
    </row>
    <row r="22" spans="1:25" x14ac:dyDescent="0.3">
      <c r="A22" s="10">
        <v>18</v>
      </c>
      <c r="B22" s="16"/>
      <c r="C22" s="16"/>
      <c r="D22" s="16"/>
      <c r="E22" s="16"/>
      <c r="F22" s="16"/>
      <c r="G22" s="16"/>
      <c r="H22" s="17"/>
      <c r="I22" s="18" t="str">
        <f t="shared" ca="1" si="1"/>
        <v/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0">
        <f t="shared" si="0"/>
        <v>0</v>
      </c>
      <c r="X22" s="14" t="str">
        <f t="shared" si="2"/>
        <v/>
      </c>
      <c r="Y22" s="14" t="str">
        <f t="shared" si="3"/>
        <v/>
      </c>
    </row>
    <row r="23" spans="1:25" x14ac:dyDescent="0.3">
      <c r="A23" s="10">
        <v>19</v>
      </c>
      <c r="B23" s="16"/>
      <c r="C23" s="16"/>
      <c r="D23" s="16"/>
      <c r="E23" s="16"/>
      <c r="F23" s="16"/>
      <c r="G23" s="16"/>
      <c r="H23" s="17"/>
      <c r="I23" s="18" t="str">
        <f t="shared" ca="1" si="1"/>
        <v/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0">
        <f t="shared" si="0"/>
        <v>0</v>
      </c>
      <c r="X23" s="14" t="str">
        <f t="shared" si="2"/>
        <v/>
      </c>
      <c r="Y23" s="14" t="str">
        <f t="shared" si="3"/>
        <v/>
      </c>
    </row>
    <row r="24" spans="1:25" x14ac:dyDescent="0.3">
      <c r="A24" s="10">
        <v>20</v>
      </c>
      <c r="B24" s="16"/>
      <c r="C24" s="16"/>
      <c r="D24" s="16"/>
      <c r="E24" s="16"/>
      <c r="F24" s="16"/>
      <c r="G24" s="16"/>
      <c r="H24" s="17"/>
      <c r="I24" s="18" t="str">
        <f t="shared" ca="1" si="1"/>
        <v/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0">
        <f t="shared" si="0"/>
        <v>0</v>
      </c>
      <c r="X24" s="14" t="str">
        <f t="shared" si="2"/>
        <v/>
      </c>
      <c r="Y24" s="14" t="str">
        <f t="shared" si="3"/>
        <v/>
      </c>
    </row>
    <row r="25" spans="1:25" x14ac:dyDescent="0.3">
      <c r="A25" s="10">
        <v>21</v>
      </c>
      <c r="B25" s="16"/>
      <c r="C25" s="16"/>
      <c r="D25" s="16"/>
      <c r="E25" s="16"/>
      <c r="F25" s="16"/>
      <c r="G25" s="16"/>
      <c r="H25" s="17"/>
      <c r="I25" s="18" t="str">
        <f t="shared" ca="1" si="1"/>
        <v/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0">
        <f t="shared" si="0"/>
        <v>0</v>
      </c>
      <c r="X25" s="14" t="str">
        <f t="shared" si="2"/>
        <v/>
      </c>
      <c r="Y25" s="14" t="str">
        <f t="shared" si="3"/>
        <v/>
      </c>
    </row>
    <row r="26" spans="1:25" x14ac:dyDescent="0.3">
      <c r="A26" s="10">
        <v>22</v>
      </c>
      <c r="B26" s="16"/>
      <c r="C26" s="16"/>
      <c r="D26" s="16"/>
      <c r="E26" s="16"/>
      <c r="F26" s="16"/>
      <c r="G26" s="16"/>
      <c r="H26" s="17"/>
      <c r="I26" s="18" t="str">
        <f t="shared" ca="1" si="1"/>
        <v/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0">
        <f t="shared" si="0"/>
        <v>0</v>
      </c>
      <c r="X26" s="14" t="str">
        <f t="shared" si="2"/>
        <v/>
      </c>
      <c r="Y26" s="14" t="str">
        <f t="shared" si="3"/>
        <v/>
      </c>
    </row>
    <row r="27" spans="1:25" x14ac:dyDescent="0.3">
      <c r="A27" s="10">
        <v>23</v>
      </c>
      <c r="B27" s="16"/>
      <c r="C27" s="16"/>
      <c r="D27" s="16"/>
      <c r="E27" s="16"/>
      <c r="F27" s="16"/>
      <c r="G27" s="16"/>
      <c r="H27" s="17"/>
      <c r="I27" s="18" t="str">
        <f t="shared" ca="1" si="1"/>
        <v/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0">
        <f t="shared" si="0"/>
        <v>0</v>
      </c>
      <c r="X27" s="14" t="str">
        <f t="shared" si="2"/>
        <v/>
      </c>
      <c r="Y27" s="14" t="str">
        <f t="shared" si="3"/>
        <v/>
      </c>
    </row>
    <row r="28" spans="1:25" x14ac:dyDescent="0.3">
      <c r="A28" s="10">
        <v>24</v>
      </c>
      <c r="B28" s="16"/>
      <c r="C28" s="16"/>
      <c r="D28" s="16"/>
      <c r="E28" s="16"/>
      <c r="F28" s="16"/>
      <c r="G28" s="16"/>
      <c r="H28" s="17"/>
      <c r="I28" s="18" t="str">
        <f t="shared" ca="1" si="1"/>
        <v/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0">
        <f t="shared" si="0"/>
        <v>0</v>
      </c>
      <c r="X28" s="14" t="str">
        <f t="shared" si="2"/>
        <v/>
      </c>
      <c r="Y28" s="14" t="str">
        <f t="shared" si="3"/>
        <v/>
      </c>
    </row>
    <row r="29" spans="1:25" x14ac:dyDescent="0.3">
      <c r="A29" s="10">
        <v>25</v>
      </c>
      <c r="B29" s="16"/>
      <c r="C29" s="16"/>
      <c r="D29" s="16"/>
      <c r="E29" s="16"/>
      <c r="F29" s="16"/>
      <c r="G29" s="16"/>
      <c r="H29" s="17"/>
      <c r="I29" s="18" t="str">
        <f t="shared" ca="1" si="1"/>
        <v/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0">
        <f t="shared" si="0"/>
        <v>0</v>
      </c>
      <c r="X29" s="14" t="str">
        <f t="shared" si="2"/>
        <v/>
      </c>
      <c r="Y29" s="14" t="str">
        <f t="shared" si="3"/>
        <v/>
      </c>
    </row>
    <row r="30" spans="1:25" x14ac:dyDescent="0.3">
      <c r="A30" s="10">
        <v>26</v>
      </c>
      <c r="B30" s="16"/>
      <c r="C30" s="16"/>
      <c r="D30" s="16"/>
      <c r="E30" s="16"/>
      <c r="F30" s="16"/>
      <c r="G30" s="16"/>
      <c r="H30" s="17"/>
      <c r="I30" s="18" t="str">
        <f t="shared" ca="1" si="1"/>
        <v/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0">
        <f t="shared" si="0"/>
        <v>0</v>
      </c>
      <c r="X30" s="14" t="str">
        <f t="shared" si="2"/>
        <v/>
      </c>
      <c r="Y30" s="14" t="str">
        <f t="shared" si="3"/>
        <v/>
      </c>
    </row>
    <row r="31" spans="1:25" x14ac:dyDescent="0.3">
      <c r="A31" s="10">
        <v>27</v>
      </c>
      <c r="B31" s="16"/>
      <c r="C31" s="16"/>
      <c r="D31" s="16"/>
      <c r="E31" s="16"/>
      <c r="F31" s="16"/>
      <c r="G31" s="16"/>
      <c r="H31" s="17"/>
      <c r="I31" s="18" t="str">
        <f t="shared" ca="1" si="1"/>
        <v/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0">
        <f t="shared" si="0"/>
        <v>0</v>
      </c>
      <c r="X31" s="14" t="str">
        <f t="shared" si="2"/>
        <v/>
      </c>
      <c r="Y31" s="14" t="str">
        <f t="shared" si="3"/>
        <v/>
      </c>
    </row>
    <row r="32" spans="1:25" x14ac:dyDescent="0.3">
      <c r="A32" s="10">
        <v>28</v>
      </c>
      <c r="B32" s="16"/>
      <c r="C32" s="16"/>
      <c r="D32" s="16"/>
      <c r="E32" s="16"/>
      <c r="F32" s="16"/>
      <c r="G32" s="16"/>
      <c r="H32" s="17"/>
      <c r="I32" s="18" t="str">
        <f t="shared" ca="1" si="1"/>
        <v/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0">
        <f t="shared" si="0"/>
        <v>0</v>
      </c>
      <c r="X32" s="14" t="str">
        <f t="shared" si="2"/>
        <v/>
      </c>
      <c r="Y32" s="14" t="str">
        <f t="shared" si="3"/>
        <v/>
      </c>
    </row>
    <row r="33" spans="1:25" x14ac:dyDescent="0.3">
      <c r="A33" s="10">
        <v>29</v>
      </c>
      <c r="B33" s="16"/>
      <c r="C33" s="16"/>
      <c r="D33" s="16"/>
      <c r="E33" s="16"/>
      <c r="F33" s="16"/>
      <c r="G33" s="16"/>
      <c r="H33" s="17"/>
      <c r="I33" s="18" t="str">
        <f t="shared" ca="1" si="1"/>
        <v/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0">
        <f t="shared" si="0"/>
        <v>0</v>
      </c>
      <c r="X33" s="14" t="str">
        <f t="shared" si="2"/>
        <v/>
      </c>
      <c r="Y33" s="14" t="str">
        <f t="shared" si="3"/>
        <v/>
      </c>
    </row>
    <row r="34" spans="1:25" x14ac:dyDescent="0.3">
      <c r="A34" s="10">
        <v>30</v>
      </c>
      <c r="B34" s="16"/>
      <c r="C34" s="16"/>
      <c r="D34" s="16"/>
      <c r="E34" s="16"/>
      <c r="F34" s="16"/>
      <c r="G34" s="16"/>
      <c r="H34" s="17"/>
      <c r="I34" s="18" t="str">
        <f t="shared" ca="1" si="1"/>
        <v/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0">
        <f t="shared" si="0"/>
        <v>0</v>
      </c>
      <c r="X34" s="14" t="str">
        <f t="shared" si="2"/>
        <v/>
      </c>
      <c r="Y34" s="14" t="str">
        <f t="shared" si="3"/>
        <v/>
      </c>
    </row>
    <row r="35" spans="1:25" x14ac:dyDescent="0.3">
      <c r="A35" s="10">
        <v>31</v>
      </c>
      <c r="B35" s="16"/>
      <c r="C35" s="16"/>
      <c r="D35" s="16"/>
      <c r="E35" s="16"/>
      <c r="F35" s="16"/>
      <c r="G35" s="16"/>
      <c r="H35" s="17"/>
      <c r="I35" s="18" t="str">
        <f t="shared" ca="1" si="1"/>
        <v/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0">
        <f t="shared" si="0"/>
        <v>0</v>
      </c>
      <c r="X35" s="14" t="str">
        <f t="shared" si="2"/>
        <v/>
      </c>
      <c r="Y35" s="14" t="str">
        <f t="shared" si="3"/>
        <v/>
      </c>
    </row>
    <row r="36" spans="1:25" x14ac:dyDescent="0.3">
      <c r="A36" s="10">
        <v>32</v>
      </c>
      <c r="B36" s="16"/>
      <c r="C36" s="16"/>
      <c r="D36" s="16"/>
      <c r="E36" s="16"/>
      <c r="F36" s="16"/>
      <c r="G36" s="16"/>
      <c r="H36" s="17"/>
      <c r="I36" s="18" t="str">
        <f t="shared" ca="1" si="1"/>
        <v/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0">
        <f t="shared" si="0"/>
        <v>0</v>
      </c>
      <c r="X36" s="14" t="str">
        <f t="shared" si="2"/>
        <v/>
      </c>
      <c r="Y36" s="14" t="str">
        <f t="shared" si="3"/>
        <v/>
      </c>
    </row>
    <row r="37" spans="1:25" x14ac:dyDescent="0.3">
      <c r="A37" s="10">
        <v>33</v>
      </c>
      <c r="B37" s="16"/>
      <c r="C37" s="16"/>
      <c r="D37" s="16"/>
      <c r="E37" s="16"/>
      <c r="F37" s="16"/>
      <c r="G37" s="16"/>
      <c r="H37" s="17"/>
      <c r="I37" s="18" t="str">
        <f t="shared" ca="1" si="1"/>
        <v/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0">
        <f t="shared" ref="W37:W55" si="4">SUM(N37:V37)</f>
        <v>0</v>
      </c>
      <c r="X37" s="14" t="str">
        <f t="shared" si="2"/>
        <v/>
      </c>
      <c r="Y37" s="14" t="str">
        <f t="shared" si="3"/>
        <v/>
      </c>
    </row>
    <row r="38" spans="1:25" x14ac:dyDescent="0.3">
      <c r="A38" s="10">
        <v>34</v>
      </c>
      <c r="B38" s="16"/>
      <c r="C38" s="16"/>
      <c r="D38" s="16"/>
      <c r="E38" s="16"/>
      <c r="F38" s="16"/>
      <c r="G38" s="16"/>
      <c r="H38" s="17"/>
      <c r="I38" s="18" t="str">
        <f t="shared" ca="1" si="1"/>
        <v/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0">
        <f t="shared" si="4"/>
        <v>0</v>
      </c>
      <c r="X38" s="14" t="str">
        <f t="shared" si="2"/>
        <v/>
      </c>
      <c r="Y38" s="14" t="str">
        <f t="shared" si="3"/>
        <v/>
      </c>
    </row>
    <row r="39" spans="1:25" x14ac:dyDescent="0.3">
      <c r="A39" s="10">
        <v>35</v>
      </c>
      <c r="B39" s="16"/>
      <c r="C39" s="16"/>
      <c r="D39" s="16"/>
      <c r="E39" s="16"/>
      <c r="F39" s="16"/>
      <c r="G39" s="16"/>
      <c r="H39" s="17"/>
      <c r="I39" s="18" t="str">
        <f t="shared" ca="1" si="1"/>
        <v/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0">
        <f t="shared" si="4"/>
        <v>0</v>
      </c>
      <c r="X39" s="14" t="str">
        <f t="shared" si="2"/>
        <v/>
      </c>
      <c r="Y39" s="14" t="str">
        <f t="shared" si="3"/>
        <v/>
      </c>
    </row>
    <row r="40" spans="1:25" x14ac:dyDescent="0.3">
      <c r="A40" s="10">
        <v>36</v>
      </c>
      <c r="B40" s="16"/>
      <c r="C40" s="16"/>
      <c r="D40" s="16"/>
      <c r="E40" s="16"/>
      <c r="F40" s="16"/>
      <c r="G40" s="16"/>
      <c r="H40" s="17"/>
      <c r="I40" s="18" t="str">
        <f t="shared" ca="1" si="1"/>
        <v/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0">
        <f t="shared" si="4"/>
        <v>0</v>
      </c>
      <c r="X40" s="14" t="str">
        <f t="shared" si="2"/>
        <v/>
      </c>
      <c r="Y40" s="14" t="str">
        <f t="shared" si="3"/>
        <v/>
      </c>
    </row>
    <row r="41" spans="1:25" x14ac:dyDescent="0.3">
      <c r="A41" s="10">
        <v>37</v>
      </c>
      <c r="B41" s="16"/>
      <c r="C41" s="16"/>
      <c r="D41" s="16"/>
      <c r="E41" s="16"/>
      <c r="F41" s="16"/>
      <c r="G41" s="16"/>
      <c r="H41" s="17"/>
      <c r="I41" s="18" t="str">
        <f t="shared" ca="1" si="1"/>
        <v/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0">
        <f t="shared" si="4"/>
        <v>0</v>
      </c>
      <c r="X41" s="14" t="str">
        <f t="shared" si="2"/>
        <v/>
      </c>
      <c r="Y41" s="14" t="str">
        <f t="shared" si="3"/>
        <v/>
      </c>
    </row>
    <row r="42" spans="1:25" x14ac:dyDescent="0.3">
      <c r="A42" s="10">
        <v>38</v>
      </c>
      <c r="B42" s="16"/>
      <c r="C42" s="16"/>
      <c r="D42" s="16"/>
      <c r="E42" s="16"/>
      <c r="F42" s="16"/>
      <c r="G42" s="16"/>
      <c r="H42" s="17"/>
      <c r="I42" s="18" t="str">
        <f t="shared" ca="1" si="1"/>
        <v/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0">
        <f t="shared" si="4"/>
        <v>0</v>
      </c>
      <c r="X42" s="14" t="str">
        <f t="shared" si="2"/>
        <v/>
      </c>
      <c r="Y42" s="14" t="str">
        <f t="shared" si="3"/>
        <v/>
      </c>
    </row>
    <row r="43" spans="1:25" x14ac:dyDescent="0.3">
      <c r="A43" s="10">
        <v>39</v>
      </c>
      <c r="B43" s="16"/>
      <c r="C43" s="16"/>
      <c r="D43" s="16"/>
      <c r="E43" s="16"/>
      <c r="F43" s="16"/>
      <c r="G43" s="16"/>
      <c r="H43" s="17"/>
      <c r="I43" s="18" t="str">
        <f t="shared" ca="1" si="1"/>
        <v/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0">
        <f t="shared" si="4"/>
        <v>0</v>
      </c>
      <c r="X43" s="14" t="str">
        <f t="shared" si="2"/>
        <v/>
      </c>
      <c r="Y43" s="14" t="str">
        <f t="shared" si="3"/>
        <v/>
      </c>
    </row>
    <row r="44" spans="1:25" x14ac:dyDescent="0.3">
      <c r="A44" s="10">
        <v>40</v>
      </c>
      <c r="B44" s="16"/>
      <c r="C44" s="16"/>
      <c r="D44" s="16"/>
      <c r="E44" s="16"/>
      <c r="F44" s="16"/>
      <c r="G44" s="16"/>
      <c r="H44" s="17"/>
      <c r="I44" s="18" t="str">
        <f t="shared" ca="1" si="1"/>
        <v/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0">
        <f t="shared" si="4"/>
        <v>0</v>
      </c>
      <c r="X44" s="14" t="str">
        <f t="shared" si="2"/>
        <v/>
      </c>
      <c r="Y44" s="14" t="str">
        <f t="shared" si="3"/>
        <v/>
      </c>
    </row>
    <row r="45" spans="1:25" x14ac:dyDescent="0.3">
      <c r="A45" s="10">
        <v>41</v>
      </c>
      <c r="B45" s="16"/>
      <c r="C45" s="16"/>
      <c r="D45" s="16"/>
      <c r="E45" s="16"/>
      <c r="F45" s="16"/>
      <c r="G45" s="16"/>
      <c r="H45" s="17"/>
      <c r="I45" s="18" t="str">
        <f t="shared" ca="1" si="1"/>
        <v/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0">
        <f t="shared" si="4"/>
        <v>0</v>
      </c>
      <c r="X45" s="14" t="str">
        <f t="shared" si="2"/>
        <v/>
      </c>
      <c r="Y45" s="14" t="str">
        <f t="shared" si="3"/>
        <v/>
      </c>
    </row>
    <row r="46" spans="1:25" x14ac:dyDescent="0.3">
      <c r="A46" s="10">
        <v>42</v>
      </c>
      <c r="B46" s="16"/>
      <c r="C46" s="16"/>
      <c r="D46" s="16"/>
      <c r="E46" s="16"/>
      <c r="F46" s="16"/>
      <c r="G46" s="16"/>
      <c r="H46" s="17"/>
      <c r="I46" s="18" t="str">
        <f t="shared" ca="1" si="1"/>
        <v/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0">
        <f t="shared" si="4"/>
        <v>0</v>
      </c>
      <c r="X46" s="14" t="str">
        <f t="shared" si="2"/>
        <v/>
      </c>
      <c r="Y46" s="14" t="str">
        <f t="shared" si="3"/>
        <v/>
      </c>
    </row>
    <row r="47" spans="1:25" x14ac:dyDescent="0.3">
      <c r="A47" s="10">
        <v>43</v>
      </c>
      <c r="B47" s="16"/>
      <c r="C47" s="16"/>
      <c r="D47" s="16"/>
      <c r="E47" s="16"/>
      <c r="F47" s="16"/>
      <c r="G47" s="16"/>
      <c r="H47" s="17"/>
      <c r="I47" s="18" t="str">
        <f t="shared" ca="1" si="1"/>
        <v/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0">
        <f t="shared" si="4"/>
        <v>0</v>
      </c>
      <c r="X47" s="14" t="str">
        <f t="shared" si="2"/>
        <v/>
      </c>
      <c r="Y47" s="14" t="str">
        <f t="shared" si="3"/>
        <v/>
      </c>
    </row>
    <row r="48" spans="1:25" x14ac:dyDescent="0.3">
      <c r="A48" s="10">
        <v>44</v>
      </c>
      <c r="B48" s="16"/>
      <c r="C48" s="16"/>
      <c r="D48" s="16"/>
      <c r="E48" s="16"/>
      <c r="F48" s="16"/>
      <c r="G48" s="16"/>
      <c r="H48" s="17"/>
      <c r="I48" s="18" t="str">
        <f t="shared" ca="1" si="1"/>
        <v/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0">
        <f t="shared" si="4"/>
        <v>0</v>
      </c>
      <c r="X48" s="14" t="str">
        <f t="shared" si="2"/>
        <v/>
      </c>
      <c r="Y48" s="14" t="str">
        <f t="shared" si="3"/>
        <v/>
      </c>
    </row>
    <row r="49" spans="1:25" x14ac:dyDescent="0.3">
      <c r="A49" s="10">
        <v>45</v>
      </c>
      <c r="B49" s="16"/>
      <c r="C49" s="16"/>
      <c r="D49" s="16"/>
      <c r="E49" s="16"/>
      <c r="F49" s="16"/>
      <c r="G49" s="16"/>
      <c r="H49" s="17"/>
      <c r="I49" s="18" t="str">
        <f t="shared" ca="1" si="1"/>
        <v/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0">
        <f t="shared" si="4"/>
        <v>0</v>
      </c>
      <c r="X49" s="14" t="str">
        <f t="shared" si="2"/>
        <v/>
      </c>
      <c r="Y49" s="14" t="str">
        <f t="shared" si="3"/>
        <v/>
      </c>
    </row>
    <row r="50" spans="1:25" x14ac:dyDescent="0.3">
      <c r="A50" s="10">
        <v>46</v>
      </c>
      <c r="B50" s="16"/>
      <c r="C50" s="16"/>
      <c r="D50" s="16"/>
      <c r="E50" s="16"/>
      <c r="F50" s="16"/>
      <c r="G50" s="16"/>
      <c r="H50" s="17"/>
      <c r="I50" s="18" t="str">
        <f t="shared" ca="1" si="1"/>
        <v/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0">
        <f t="shared" si="4"/>
        <v>0</v>
      </c>
      <c r="X50" s="14" t="str">
        <f t="shared" si="2"/>
        <v/>
      </c>
      <c r="Y50" s="14" t="str">
        <f t="shared" si="3"/>
        <v/>
      </c>
    </row>
    <row r="51" spans="1:25" x14ac:dyDescent="0.3">
      <c r="A51" s="10">
        <v>47</v>
      </c>
      <c r="B51" s="16"/>
      <c r="C51" s="16"/>
      <c r="D51" s="16"/>
      <c r="E51" s="16"/>
      <c r="F51" s="16"/>
      <c r="G51" s="16"/>
      <c r="H51" s="17"/>
      <c r="I51" s="18" t="str">
        <f t="shared" ca="1" si="1"/>
        <v/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0">
        <f t="shared" si="4"/>
        <v>0</v>
      </c>
      <c r="X51" s="14" t="str">
        <f t="shared" si="2"/>
        <v/>
      </c>
      <c r="Y51" s="14" t="str">
        <f t="shared" si="3"/>
        <v/>
      </c>
    </row>
    <row r="52" spans="1:25" x14ac:dyDescent="0.3">
      <c r="A52" s="10">
        <v>48</v>
      </c>
      <c r="B52" s="16"/>
      <c r="C52" s="16"/>
      <c r="D52" s="16"/>
      <c r="E52" s="16"/>
      <c r="F52" s="16"/>
      <c r="G52" s="16"/>
      <c r="H52" s="17"/>
      <c r="I52" s="18" t="str">
        <f t="shared" ca="1" si="1"/>
        <v/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0">
        <f t="shared" si="4"/>
        <v>0</v>
      </c>
      <c r="X52" s="14" t="str">
        <f t="shared" si="2"/>
        <v/>
      </c>
      <c r="Y52" s="14" t="str">
        <f t="shared" si="3"/>
        <v/>
      </c>
    </row>
    <row r="53" spans="1:25" x14ac:dyDescent="0.3">
      <c r="A53" s="10">
        <v>49</v>
      </c>
      <c r="B53" s="16"/>
      <c r="C53" s="16"/>
      <c r="D53" s="16"/>
      <c r="E53" s="16"/>
      <c r="F53" s="16"/>
      <c r="G53" s="16"/>
      <c r="H53" s="17"/>
      <c r="I53" s="18" t="str">
        <f t="shared" ca="1" si="1"/>
        <v/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0">
        <f t="shared" si="4"/>
        <v>0</v>
      </c>
      <c r="X53" s="14" t="str">
        <f t="shared" si="2"/>
        <v/>
      </c>
      <c r="Y53" s="14" t="str">
        <f t="shared" si="3"/>
        <v/>
      </c>
    </row>
    <row r="54" spans="1:25" x14ac:dyDescent="0.3">
      <c r="A54" s="10">
        <v>50</v>
      </c>
      <c r="B54" s="16"/>
      <c r="C54" s="16"/>
      <c r="D54" s="16"/>
      <c r="E54" s="16"/>
      <c r="F54" s="16"/>
      <c r="G54" s="16"/>
      <c r="H54" s="17"/>
      <c r="I54" s="18" t="str">
        <f t="shared" ca="1" si="1"/>
        <v/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0">
        <f t="shared" si="4"/>
        <v>0</v>
      </c>
      <c r="X54" s="14" t="str">
        <f t="shared" si="2"/>
        <v/>
      </c>
      <c r="Y54" s="14" t="str">
        <f t="shared" si="3"/>
        <v/>
      </c>
    </row>
    <row r="55" spans="1:25" s="1" customFormat="1" x14ac:dyDescent="0.3">
      <c r="A55" s="13" t="s">
        <v>16</v>
      </c>
      <c r="B55" s="13"/>
      <c r="C55" s="13"/>
      <c r="D55" s="13"/>
      <c r="E55" s="13"/>
      <c r="F55" s="13"/>
      <c r="G55" s="13"/>
      <c r="H55" s="13"/>
      <c r="I55" s="13"/>
      <c r="J55" s="13" t="s">
        <v>115</v>
      </c>
      <c r="K55" s="13">
        <f>COUNTA(K5:K54)</f>
        <v>0</v>
      </c>
      <c r="L55" s="13"/>
      <c r="M55" s="13"/>
      <c r="N55" s="13">
        <f t="shared" ref="N55:V55" si="5">SUM(N5:N54)</f>
        <v>0</v>
      </c>
      <c r="O55" s="13">
        <f t="shared" si="5"/>
        <v>0</v>
      </c>
      <c r="P55" s="13">
        <f t="shared" si="5"/>
        <v>0</v>
      </c>
      <c r="Q55" s="13">
        <f t="shared" si="5"/>
        <v>0</v>
      </c>
      <c r="R55" s="13">
        <f t="shared" si="5"/>
        <v>0</v>
      </c>
      <c r="S55" s="13">
        <f t="shared" si="5"/>
        <v>0</v>
      </c>
      <c r="T55" s="13">
        <f>SUM(T5:T54)</f>
        <v>0</v>
      </c>
      <c r="U55" s="13">
        <f t="shared" si="5"/>
        <v>0</v>
      </c>
      <c r="V55" s="13">
        <f t="shared" si="5"/>
        <v>0</v>
      </c>
      <c r="W55" s="13">
        <f t="shared" si="4"/>
        <v>0</v>
      </c>
      <c r="X55" s="13"/>
      <c r="Y55" s="13"/>
    </row>
    <row r="56" spans="1:25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4" t="str">
        <f>IF(K55&lt;W55,"Dere har ikke fylt inn fototillatelse for alle","")</f>
        <v/>
      </c>
      <c r="L56" s="10"/>
      <c r="M56" s="10"/>
      <c r="N56" s="10"/>
      <c r="O56" s="10"/>
      <c r="P56" s="10"/>
      <c r="Q56" s="10"/>
      <c r="R56" s="29">
        <f>IF(N55&lt;21,2,IF(N55&lt;31,3,IF(N55&lt;41,4,"")))</f>
        <v>2</v>
      </c>
      <c r="S56" s="14"/>
      <c r="T56" s="10"/>
      <c r="U56" s="10"/>
      <c r="V56" s="14" t="str">
        <f>IF(V55&lt;&gt;Døgn!M31,"Antall delt. med døgnpris er ulik antallet i Døgnfanen","")</f>
        <v/>
      </c>
      <c r="W56" s="10"/>
      <c r="X56" s="10"/>
      <c r="Y56" s="10"/>
    </row>
    <row r="57" spans="1:25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</sheetData>
  <sheetProtection algorithmName="SHA-512" hashValue="nh6p9Zw7dqg8TzxbQapbw2LfKxcPhBjTynA/ow0+LaxNh2mPtNDOkc57gh2DUh3P3sCNg0Mugrv4O0pT21QQbw==" saltValue="C2ysc+wLFw0l8M6QxuponA==" spinCount="100000" sheet="1" selectLockedCells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workbookViewId="0">
      <selection activeCell="B5" sqref="B5"/>
    </sheetView>
  </sheetViews>
  <sheetFormatPr baseColWidth="10" defaultRowHeight="14.4" x14ac:dyDescent="0.3"/>
  <cols>
    <col min="1" max="1" width="5.6640625" customWidth="1"/>
    <col min="2" max="2" width="23.109375" customWidth="1"/>
    <col min="3" max="3" width="34.33203125" customWidth="1"/>
    <col min="4" max="11" width="5.6640625" customWidth="1"/>
    <col min="12" max="12" width="12.77734375" customWidth="1"/>
    <col min="13" max="13" width="10" style="1" customWidth="1"/>
    <col min="14" max="14" width="4.44140625" customWidth="1"/>
  </cols>
  <sheetData>
    <row r="1" spans="1:14" ht="21" x14ac:dyDescent="0.4">
      <c r="A1" s="10"/>
      <c r="B1" s="11" t="s">
        <v>69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3"/>
      <c r="N1" s="10"/>
    </row>
    <row r="2" spans="1:14" ht="25.8" x14ac:dyDescent="0.5">
      <c r="A2" s="10"/>
      <c r="B2" s="12" t="s">
        <v>70</v>
      </c>
      <c r="C2" s="10"/>
      <c r="D2" s="13" t="s">
        <v>40</v>
      </c>
      <c r="E2" s="10"/>
      <c r="F2" s="10"/>
      <c r="G2" s="10"/>
      <c r="H2" s="10"/>
      <c r="I2" s="10"/>
      <c r="J2" s="10"/>
      <c r="K2" s="10"/>
      <c r="L2" s="10"/>
      <c r="M2" s="13"/>
      <c r="N2" s="10"/>
    </row>
    <row r="3" spans="1:14" x14ac:dyDescent="0.3">
      <c r="A3" s="10"/>
      <c r="B3" s="10"/>
      <c r="C3" s="10"/>
      <c r="D3" s="10" t="s">
        <v>39</v>
      </c>
      <c r="E3" s="10"/>
      <c r="F3" s="10"/>
      <c r="G3" s="10"/>
      <c r="H3" s="10"/>
      <c r="I3" s="10"/>
      <c r="J3" s="10"/>
      <c r="K3" s="10"/>
      <c r="L3" s="10"/>
      <c r="M3" s="13"/>
      <c r="N3" s="10"/>
    </row>
    <row r="4" spans="1:14" x14ac:dyDescent="0.3">
      <c r="A4" s="10"/>
      <c r="B4" s="13" t="s">
        <v>14</v>
      </c>
      <c r="C4" s="13" t="s">
        <v>15</v>
      </c>
      <c r="D4" s="13" t="s">
        <v>32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3" t="s">
        <v>32</v>
      </c>
      <c r="L4" s="13" t="s">
        <v>43</v>
      </c>
      <c r="M4" s="13" t="s">
        <v>42</v>
      </c>
      <c r="N4" s="10"/>
    </row>
    <row r="5" spans="1:14" x14ac:dyDescent="0.3">
      <c r="A5" s="10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0">
        <f>SUM(D5:K5)-1</f>
        <v>-1</v>
      </c>
      <c r="M5" s="13" t="str">
        <f>IF(L5&gt;0,L5,"")</f>
        <v/>
      </c>
      <c r="N5" s="10"/>
    </row>
    <row r="6" spans="1:14" x14ac:dyDescent="0.3">
      <c r="A6" s="10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0">
        <f t="shared" ref="L6:L29" si="0">SUM(D6:K6)-1</f>
        <v>-1</v>
      </c>
      <c r="M6" s="13" t="str">
        <f t="shared" ref="M6:M29" si="1">IF(L6&gt;0,L6,"")</f>
        <v/>
      </c>
      <c r="N6" s="10"/>
    </row>
    <row r="7" spans="1:14" x14ac:dyDescent="0.3">
      <c r="A7" s="10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0">
        <f t="shared" si="0"/>
        <v>-1</v>
      </c>
      <c r="M7" s="13" t="str">
        <f t="shared" si="1"/>
        <v/>
      </c>
      <c r="N7" s="10"/>
    </row>
    <row r="8" spans="1:14" x14ac:dyDescent="0.3">
      <c r="A8" s="10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0">
        <f t="shared" si="0"/>
        <v>-1</v>
      </c>
      <c r="M8" s="13" t="str">
        <f t="shared" si="1"/>
        <v/>
      </c>
      <c r="N8" s="10"/>
    </row>
    <row r="9" spans="1:14" x14ac:dyDescent="0.3">
      <c r="A9" s="10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0">
        <f t="shared" si="0"/>
        <v>-1</v>
      </c>
      <c r="M9" s="13" t="str">
        <f t="shared" si="1"/>
        <v/>
      </c>
      <c r="N9" s="10"/>
    </row>
    <row r="10" spans="1:14" x14ac:dyDescent="0.3">
      <c r="A10" s="10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0">
        <f t="shared" si="0"/>
        <v>-1</v>
      </c>
      <c r="M10" s="13" t="str">
        <f t="shared" si="1"/>
        <v/>
      </c>
      <c r="N10" s="10"/>
    </row>
    <row r="11" spans="1:14" x14ac:dyDescent="0.3">
      <c r="A11" s="10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0">
        <f t="shared" si="0"/>
        <v>-1</v>
      </c>
      <c r="M11" s="13" t="str">
        <f t="shared" si="1"/>
        <v/>
      </c>
      <c r="N11" s="10"/>
    </row>
    <row r="12" spans="1:14" x14ac:dyDescent="0.3">
      <c r="A12" s="10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0">
        <f t="shared" si="0"/>
        <v>-1</v>
      </c>
      <c r="M12" s="13" t="str">
        <f t="shared" si="1"/>
        <v/>
      </c>
      <c r="N12" s="10"/>
    </row>
    <row r="13" spans="1:14" x14ac:dyDescent="0.3">
      <c r="A13" s="10">
        <v>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0">
        <f t="shared" si="0"/>
        <v>-1</v>
      </c>
      <c r="M13" s="13" t="str">
        <f t="shared" si="1"/>
        <v/>
      </c>
      <c r="N13" s="10"/>
    </row>
    <row r="14" spans="1:14" x14ac:dyDescent="0.3">
      <c r="A14" s="10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0">
        <f t="shared" si="0"/>
        <v>-1</v>
      </c>
      <c r="M14" s="13" t="str">
        <f t="shared" si="1"/>
        <v/>
      </c>
      <c r="N14" s="10"/>
    </row>
    <row r="15" spans="1:14" x14ac:dyDescent="0.3">
      <c r="A15" s="10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0">
        <f t="shared" si="0"/>
        <v>-1</v>
      </c>
      <c r="M15" s="13" t="str">
        <f t="shared" si="1"/>
        <v/>
      </c>
      <c r="N15" s="10"/>
    </row>
    <row r="16" spans="1:14" x14ac:dyDescent="0.3">
      <c r="A16" s="10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0">
        <f t="shared" si="0"/>
        <v>-1</v>
      </c>
      <c r="M16" s="13" t="str">
        <f t="shared" si="1"/>
        <v/>
      </c>
      <c r="N16" s="10"/>
    </row>
    <row r="17" spans="1:14" x14ac:dyDescent="0.3">
      <c r="A17" s="10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0">
        <f t="shared" si="0"/>
        <v>-1</v>
      </c>
      <c r="M17" s="13" t="str">
        <f t="shared" si="1"/>
        <v/>
      </c>
      <c r="N17" s="10"/>
    </row>
    <row r="18" spans="1:14" x14ac:dyDescent="0.3">
      <c r="A18" s="10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0">
        <f t="shared" si="0"/>
        <v>-1</v>
      </c>
      <c r="M18" s="13" t="str">
        <f t="shared" si="1"/>
        <v/>
      </c>
      <c r="N18" s="10"/>
    </row>
    <row r="19" spans="1:14" x14ac:dyDescent="0.3">
      <c r="A19" s="10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0">
        <f t="shared" si="0"/>
        <v>-1</v>
      </c>
      <c r="M19" s="13" t="str">
        <f t="shared" si="1"/>
        <v/>
      </c>
      <c r="N19" s="10"/>
    </row>
    <row r="20" spans="1:14" x14ac:dyDescent="0.3">
      <c r="A20" s="10">
        <v>16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0">
        <f t="shared" si="0"/>
        <v>-1</v>
      </c>
      <c r="M20" s="13" t="str">
        <f t="shared" si="1"/>
        <v/>
      </c>
      <c r="N20" s="10"/>
    </row>
    <row r="21" spans="1:14" x14ac:dyDescent="0.3">
      <c r="A21" s="10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0">
        <f t="shared" si="0"/>
        <v>-1</v>
      </c>
      <c r="M21" s="13" t="str">
        <f t="shared" si="1"/>
        <v/>
      </c>
      <c r="N21" s="10"/>
    </row>
    <row r="22" spans="1:14" x14ac:dyDescent="0.3">
      <c r="A22" s="10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0">
        <f t="shared" si="0"/>
        <v>-1</v>
      </c>
      <c r="M22" s="13" t="str">
        <f t="shared" si="1"/>
        <v/>
      </c>
      <c r="N22" s="10"/>
    </row>
    <row r="23" spans="1:14" x14ac:dyDescent="0.3">
      <c r="A23" s="10">
        <v>19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0">
        <f t="shared" si="0"/>
        <v>-1</v>
      </c>
      <c r="M23" s="13" t="str">
        <f t="shared" si="1"/>
        <v/>
      </c>
      <c r="N23" s="10"/>
    </row>
    <row r="24" spans="1:14" x14ac:dyDescent="0.3">
      <c r="A24" s="10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0">
        <f t="shared" si="0"/>
        <v>-1</v>
      </c>
      <c r="M24" s="13" t="str">
        <f t="shared" si="1"/>
        <v/>
      </c>
      <c r="N24" s="10"/>
    </row>
    <row r="25" spans="1:14" x14ac:dyDescent="0.3">
      <c r="A25" s="10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>
        <f t="shared" si="0"/>
        <v>-1</v>
      </c>
      <c r="M25" s="13" t="str">
        <f t="shared" si="1"/>
        <v/>
      </c>
      <c r="N25" s="10"/>
    </row>
    <row r="26" spans="1:14" x14ac:dyDescent="0.3">
      <c r="A26" s="10">
        <v>22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0">
        <f t="shared" si="0"/>
        <v>-1</v>
      </c>
      <c r="M26" s="13" t="str">
        <f t="shared" si="1"/>
        <v/>
      </c>
      <c r="N26" s="10"/>
    </row>
    <row r="27" spans="1:14" x14ac:dyDescent="0.3">
      <c r="A27" s="10">
        <v>23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0">
        <f t="shared" si="0"/>
        <v>-1</v>
      </c>
      <c r="M27" s="13" t="str">
        <f t="shared" si="1"/>
        <v/>
      </c>
      <c r="N27" s="10"/>
    </row>
    <row r="28" spans="1:14" x14ac:dyDescent="0.3">
      <c r="A28" s="10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0">
        <f t="shared" si="0"/>
        <v>-1</v>
      </c>
      <c r="M28" s="13" t="str">
        <f t="shared" si="1"/>
        <v/>
      </c>
      <c r="N28" s="10"/>
    </row>
    <row r="29" spans="1:14" x14ac:dyDescent="0.3">
      <c r="A29" s="10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0">
        <f t="shared" si="0"/>
        <v>-1</v>
      </c>
      <c r="M29" s="13" t="str">
        <f t="shared" si="1"/>
        <v/>
      </c>
      <c r="N29" s="10"/>
    </row>
    <row r="30" spans="1:14" x14ac:dyDescent="0.3">
      <c r="A30" s="10"/>
      <c r="B30" s="10"/>
      <c r="C30" s="10"/>
      <c r="D30" s="13">
        <f t="shared" ref="D30:K30" si="2">SUM(D5:D29)</f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3">
        <f t="shared" si="2"/>
        <v>0</v>
      </c>
      <c r="L30" s="10" t="s">
        <v>44</v>
      </c>
      <c r="M30" s="13">
        <f>SUM(M5:M29)</f>
        <v>0</v>
      </c>
      <c r="N30" s="10"/>
    </row>
    <row r="31" spans="1:14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 t="s">
        <v>45</v>
      </c>
      <c r="M31" s="13">
        <f>COUNT(M5:M29)</f>
        <v>0</v>
      </c>
      <c r="N31" s="10"/>
    </row>
    <row r="32" spans="1:14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3"/>
      <c r="N32" s="10"/>
    </row>
  </sheetData>
  <sheetProtection algorithmName="SHA-512" hashValue="c4i7hvWxUloirv9+br6c+41OKierJ6x53mjAq6ludB0qAs6bR8AQE3vTQ1ktyV2ifs4S/r+LSpZa2tltGNFMxg==" saltValue="JKOqSEkg78t9TOB1DMGv9Q==" spinCount="100000" sheet="1" selectLockedCells="1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CA242-AA25-476D-9EA8-A2D97AE6A87A}">
  <dimension ref="A1:E29"/>
  <sheetViews>
    <sheetView workbookViewId="0">
      <selection sqref="A1:XFD1048576"/>
    </sheetView>
  </sheetViews>
  <sheetFormatPr baseColWidth="10" defaultRowHeight="14.4" x14ac:dyDescent="0.3"/>
  <cols>
    <col min="1" max="1" width="15.77734375" customWidth="1"/>
    <col min="3" max="3" width="26.33203125" customWidth="1"/>
    <col min="5" max="5" width="15.77734375" customWidth="1"/>
  </cols>
  <sheetData>
    <row r="1" spans="1:5" ht="70.05" customHeight="1" x14ac:dyDescent="0.65">
      <c r="A1" s="27" t="e" vm="1">
        <v>#VALUE!</v>
      </c>
      <c r="B1" s="32" t="s">
        <v>107</v>
      </c>
      <c r="C1" s="32"/>
      <c r="D1" s="32"/>
      <c r="E1" s="28" t="e" vm="2">
        <v>#VALUE!</v>
      </c>
    </row>
    <row r="4" spans="1:5" x14ac:dyDescent="0.3">
      <c r="B4" s="25" t="str">
        <f>IF(Påmelding!C6="","",Påmelding!C6)</f>
        <v/>
      </c>
      <c r="C4" s="1"/>
      <c r="D4" t="s">
        <v>100</v>
      </c>
      <c r="E4" s="24">
        <f ca="1">NOW()</f>
        <v>45337.950911921296</v>
      </c>
    </row>
    <row r="5" spans="1:5" x14ac:dyDescent="0.3">
      <c r="B5" s="25" t="str">
        <f>IF(Påmelding!C8="","",Påmelding!C8)</f>
        <v/>
      </c>
      <c r="C5" s="1"/>
      <c r="D5" t="s">
        <v>101</v>
      </c>
      <c r="E5" t="s">
        <v>104</v>
      </c>
    </row>
    <row r="6" spans="1:5" x14ac:dyDescent="0.3">
      <c r="B6" s="25" t="str">
        <f>IF(Påmelding!C9="","",Påmelding!C9)</f>
        <v/>
      </c>
      <c r="C6" s="1"/>
      <c r="D6" t="s">
        <v>102</v>
      </c>
      <c r="E6" t="s">
        <v>103</v>
      </c>
    </row>
    <row r="7" spans="1:5" x14ac:dyDescent="0.3">
      <c r="B7" s="25" t="str">
        <f>IF(Påmelding!C10="","",Påmelding!C10)</f>
        <v/>
      </c>
      <c r="C7" s="25" t="str">
        <f>IF(Påmelding!E10="","",Påmelding!E10)</f>
        <v/>
      </c>
    </row>
    <row r="12" spans="1:5" x14ac:dyDescent="0.3">
      <c r="B12" t="s">
        <v>105</v>
      </c>
    </row>
    <row r="13" spans="1:5" x14ac:dyDescent="0.3">
      <c r="B13" t="s">
        <v>106</v>
      </c>
    </row>
    <row r="17" spans="2:4" x14ac:dyDescent="0.3">
      <c r="B17" s="1">
        <f>Deltakere!N55</f>
        <v>0</v>
      </c>
      <c r="C17" t="s">
        <v>31</v>
      </c>
      <c r="D17" s="22">
        <f>B17*2700</f>
        <v>0</v>
      </c>
    </row>
    <row r="18" spans="2:4" x14ac:dyDescent="0.3">
      <c r="B18" s="1">
        <f>Deltakere!O55</f>
        <v>0</v>
      </c>
      <c r="C18" t="s">
        <v>9</v>
      </c>
      <c r="D18" s="22">
        <f>B18*2700</f>
        <v>0</v>
      </c>
    </row>
    <row r="19" spans="2:4" x14ac:dyDescent="0.3">
      <c r="B19" s="1">
        <f>Deltakere!P55</f>
        <v>0</v>
      </c>
      <c r="C19" t="s">
        <v>74</v>
      </c>
      <c r="D19" s="22">
        <f>B19*1400</f>
        <v>0</v>
      </c>
    </row>
    <row r="20" spans="2:4" x14ac:dyDescent="0.3">
      <c r="B20" s="1">
        <f>Deltakere!Q55</f>
        <v>0</v>
      </c>
      <c r="C20" t="s">
        <v>10</v>
      </c>
      <c r="D20" s="22">
        <f>B20*2700</f>
        <v>0</v>
      </c>
    </row>
    <row r="21" spans="2:4" x14ac:dyDescent="0.3">
      <c r="B21" s="1">
        <f>Deltakere!R55</f>
        <v>0</v>
      </c>
      <c r="C21" t="s">
        <v>17</v>
      </c>
      <c r="D21" s="22">
        <f>B21*1400</f>
        <v>0</v>
      </c>
    </row>
    <row r="22" spans="2:4" x14ac:dyDescent="0.3">
      <c r="B22" s="1">
        <f>Deltakere!S55</f>
        <v>0</v>
      </c>
      <c r="C22" t="s">
        <v>73</v>
      </c>
      <c r="D22" s="22">
        <f>B22*1400</f>
        <v>0</v>
      </c>
    </row>
    <row r="23" spans="2:4" x14ac:dyDescent="0.3">
      <c r="B23" s="1">
        <f>Deltakere!T55</f>
        <v>0</v>
      </c>
      <c r="C23" t="s">
        <v>59</v>
      </c>
      <c r="D23" s="22">
        <v>0</v>
      </c>
    </row>
    <row r="24" spans="2:4" x14ac:dyDescent="0.3">
      <c r="B24" s="1">
        <f>Deltakere!U55</f>
        <v>0</v>
      </c>
      <c r="C24" t="s">
        <v>60</v>
      </c>
      <c r="D24" s="22">
        <f>B24*1000</f>
        <v>0</v>
      </c>
    </row>
    <row r="25" spans="2:4" x14ac:dyDescent="0.3">
      <c r="B25" s="1">
        <f>Døgn!M31</f>
        <v>0</v>
      </c>
      <c r="C25" t="s">
        <v>76</v>
      </c>
      <c r="D25" s="22">
        <f>B25*400</f>
        <v>0</v>
      </c>
    </row>
    <row r="26" spans="2:4" x14ac:dyDescent="0.3">
      <c r="D26" s="22"/>
    </row>
    <row r="27" spans="2:4" x14ac:dyDescent="0.3">
      <c r="B27" s="1">
        <f>Påmelding!C23</f>
        <v>0</v>
      </c>
      <c r="C27" t="s">
        <v>12</v>
      </c>
      <c r="D27" s="22">
        <f>B27*40</f>
        <v>0</v>
      </c>
    </row>
    <row r="28" spans="2:4" x14ac:dyDescent="0.3">
      <c r="D28" s="22"/>
    </row>
    <row r="29" spans="2:4" x14ac:dyDescent="0.3">
      <c r="B29" t="s">
        <v>18</v>
      </c>
      <c r="D29" s="23">
        <f>SUM(D17:D28)</f>
        <v>0</v>
      </c>
    </row>
  </sheetData>
  <sheetProtection algorithmName="SHA-512" hashValue="0AzvXWcPSlIc3wquiBHv52nuAIBenSNcwSt+4KQaVmaLpngwHBqKmTI1/C5RRWNf7LlbnIJ+lhf6updqXsSfBA==" saltValue="s4O19JEVWobd+/dFUcNspA==" spinCount="100000" sheet="1" objects="1" scenarios="1" selectLockedCells="1" selectUnlockedCells="1"/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4"/>
  <sheetViews>
    <sheetView topLeftCell="A29" workbookViewId="0">
      <selection activeCell="A52" sqref="A52"/>
    </sheetView>
  </sheetViews>
  <sheetFormatPr baseColWidth="10" defaultRowHeight="14.4" x14ac:dyDescent="0.3"/>
  <cols>
    <col min="1" max="1" width="91.44140625" customWidth="1"/>
  </cols>
  <sheetData>
    <row r="1" spans="1:1" ht="18" x14ac:dyDescent="0.35">
      <c r="A1" s="19" t="s">
        <v>50</v>
      </c>
    </row>
    <row r="3" spans="1:1" x14ac:dyDescent="0.3">
      <c r="A3" s="1" t="s">
        <v>49</v>
      </c>
    </row>
    <row r="4" spans="1:1" x14ac:dyDescent="0.3">
      <c r="A4" t="s">
        <v>51</v>
      </c>
    </row>
    <row r="5" spans="1:1" x14ac:dyDescent="0.3">
      <c r="A5" t="s">
        <v>52</v>
      </c>
    </row>
    <row r="7" spans="1:1" x14ac:dyDescent="0.3">
      <c r="A7" s="1" t="s">
        <v>53</v>
      </c>
    </row>
    <row r="8" spans="1:1" x14ac:dyDescent="0.3">
      <c r="A8" t="s">
        <v>83</v>
      </c>
    </row>
    <row r="10" spans="1:1" x14ac:dyDescent="0.3">
      <c r="A10" s="1" t="s">
        <v>54</v>
      </c>
    </row>
    <row r="11" spans="1:1" x14ac:dyDescent="0.3">
      <c r="A11" t="s">
        <v>84</v>
      </c>
    </row>
    <row r="13" spans="1:1" x14ac:dyDescent="0.3">
      <c r="A13" s="1" t="s">
        <v>110</v>
      </c>
    </row>
    <row r="14" spans="1:1" x14ac:dyDescent="0.3">
      <c r="A14" t="s">
        <v>85</v>
      </c>
    </row>
    <row r="15" spans="1:1" x14ac:dyDescent="0.3">
      <c r="A15" t="s">
        <v>55</v>
      </c>
    </row>
    <row r="17" spans="1:1" x14ac:dyDescent="0.3">
      <c r="A17" s="1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1" spans="1:1" x14ac:dyDescent="0.3">
      <c r="A21" s="1" t="s">
        <v>78</v>
      </c>
    </row>
    <row r="22" spans="1:1" x14ac:dyDescent="0.3">
      <c r="A22" t="s">
        <v>89</v>
      </c>
    </row>
    <row r="23" spans="1:1" x14ac:dyDescent="0.3">
      <c r="A23" t="s">
        <v>90</v>
      </c>
    </row>
    <row r="24" spans="1:1" x14ac:dyDescent="0.3">
      <c r="A24" t="s">
        <v>91</v>
      </c>
    </row>
    <row r="26" spans="1:1" x14ac:dyDescent="0.3">
      <c r="A26" s="1" t="s">
        <v>92</v>
      </c>
    </row>
    <row r="27" spans="1:1" x14ac:dyDescent="0.3">
      <c r="A27" t="s">
        <v>62</v>
      </c>
    </row>
    <row r="29" spans="1:1" ht="18" x14ac:dyDescent="0.35">
      <c r="A29" s="19" t="s">
        <v>31</v>
      </c>
    </row>
    <row r="31" spans="1:1" x14ac:dyDescent="0.3">
      <c r="A31" t="s">
        <v>63</v>
      </c>
    </row>
    <row r="32" spans="1:1" x14ac:dyDescent="0.3">
      <c r="A32" t="s">
        <v>93</v>
      </c>
    </row>
    <row r="33" spans="1:1" x14ac:dyDescent="0.3">
      <c r="A33" t="s">
        <v>64</v>
      </c>
    </row>
    <row r="34" spans="1:1" x14ac:dyDescent="0.3">
      <c r="A34" t="s">
        <v>108</v>
      </c>
    </row>
    <row r="35" spans="1:1" x14ac:dyDescent="0.3">
      <c r="A35" t="s">
        <v>109</v>
      </c>
    </row>
    <row r="36" spans="1:1" x14ac:dyDescent="0.3">
      <c r="A36" t="s">
        <v>65</v>
      </c>
    </row>
    <row r="38" spans="1:1" x14ac:dyDescent="0.3">
      <c r="A38" t="s">
        <v>66</v>
      </c>
    </row>
    <row r="39" spans="1:1" x14ac:dyDescent="0.3">
      <c r="A39" t="s">
        <v>94</v>
      </c>
    </row>
    <row r="40" spans="1:1" x14ac:dyDescent="0.3">
      <c r="A40" t="s">
        <v>95</v>
      </c>
    </row>
    <row r="41" spans="1:1" x14ac:dyDescent="0.3">
      <c r="A41" t="s">
        <v>96</v>
      </c>
    </row>
    <row r="43" spans="1:1" ht="18" x14ac:dyDescent="0.35">
      <c r="A43" s="19" t="s">
        <v>28</v>
      </c>
    </row>
    <row r="45" spans="1:1" x14ac:dyDescent="0.3">
      <c r="A45" t="s">
        <v>97</v>
      </c>
    </row>
    <row r="46" spans="1:1" x14ac:dyDescent="0.3">
      <c r="A46" t="s">
        <v>98</v>
      </c>
    </row>
    <row r="47" spans="1:1" x14ac:dyDescent="0.3">
      <c r="A47" t="s">
        <v>99</v>
      </c>
    </row>
    <row r="48" spans="1:1" x14ac:dyDescent="0.3">
      <c r="A48" t="s">
        <v>67</v>
      </c>
    </row>
    <row r="50" spans="1:1" ht="18" x14ac:dyDescent="0.35">
      <c r="A50" s="19" t="s">
        <v>112</v>
      </c>
    </row>
    <row r="52" spans="1:1" x14ac:dyDescent="0.3">
      <c r="A52" t="s">
        <v>113</v>
      </c>
    </row>
    <row r="53" spans="1:1" x14ac:dyDescent="0.3">
      <c r="A53" t="s">
        <v>114</v>
      </c>
    </row>
    <row r="54" spans="1:1" x14ac:dyDescent="0.3">
      <c r="A54" t="s">
        <v>55</v>
      </c>
    </row>
  </sheetData>
  <sheetProtection algorithmName="SHA-512" hashValue="rHnMXWzPVEue8plUMZ6FtRlI8gmcFFVdhsx0yqH7ZikhFTMPNKFp1IZQDfHpl9qFuT0GWzdxWURv2TdgKXPhyw==" saltValue="ezT1SOLDP3QQznJKt+jYV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Påmelding</vt:lpstr>
      <vt:lpstr>Deltakere</vt:lpstr>
      <vt:lpstr>Døgn</vt:lpstr>
      <vt:lpstr>Betalingsgrunnlag</vt:lpstr>
      <vt:lpstr>Veiledning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Håkon Brage Selnes</cp:lastModifiedBy>
  <cp:lastPrinted>2024-02-13T22:00:46Z</cp:lastPrinted>
  <dcterms:created xsi:type="dcterms:W3CDTF">2016-01-25T17:20:09Z</dcterms:created>
  <dcterms:modified xsi:type="dcterms:W3CDTF">2024-02-15T22:57:52Z</dcterms:modified>
</cp:coreProperties>
</file>